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56" windowWidth="23256" windowHeight="13176"/>
  </bookViews>
  <sheets>
    <sheet name="KALENDER" sheetId="1" r:id="rId1"/>
  </sheets>
  <definedNames>
    <definedName name="April">KALENDER!$R$19:$R$22</definedName>
    <definedName name="AprSun1">DATE(CalendarYear,4,1)-WEEKDAY(DATE(CalendarYear,4,1))+1</definedName>
    <definedName name="AugSun1">DATE(CalendarYear,8,1)-WEEKDAY(DATE(CalendarYear,8,1))+1</definedName>
    <definedName name="August">KALENDER!$R$39:$R$42</definedName>
    <definedName name="CalendarYear">KALENDER!$AE$3</definedName>
    <definedName name="CalYear">KALENDER!$B$2</definedName>
    <definedName name="Days">{0,1,2,3,4,5,6} + {0;1;2;3;4;5}*7</definedName>
    <definedName name="DecSun1">DATE(CalendarYear,12,1)-WEEKDAY(DATE(CalendarYear,12,1))+1</definedName>
    <definedName name="Dezember">KALENDER!$R$59:$R$62</definedName>
    <definedName name="Februar">KALENDER!$R$9:$R$12</definedName>
    <definedName name="FebSun1">DATE(CalendarYear,2,1)-WEEKDAY(DATE(CalendarYear,2,1))+1</definedName>
    <definedName name="ImportantDates">KALENDER!$R$5:$U$63</definedName>
    <definedName name="ImportantDatses">KALENDER!$R$6:$U$63</definedName>
    <definedName name="JanSun1">DATE(CalendarYear,1,1)-WEEKDAY(DATE(CalendarYear,1,1))+1</definedName>
    <definedName name="Januar">KALENDER!$R$6:$R$8</definedName>
    <definedName name="Juli">KALENDER!$R$36:$R$38</definedName>
    <definedName name="JulSun1">DATE(CalendarYear,7,1)-WEEKDAY(DATE(CalendarYear,7,1))+1</definedName>
    <definedName name="Juni">KALENDER!$R$29:$R$32</definedName>
    <definedName name="JunSun1">DATE(CalendarYear,6,1)-WEEKDAY(DATE(CalendarYear,6,1))+1</definedName>
    <definedName name="Mai">KALENDER!$R$26:$R$28</definedName>
    <definedName name="MarSun1">DATE(CalendarYear,3,1)-WEEKDAY(DATE(CalendarYear,3,1))+1</definedName>
    <definedName name="März">KALENDER!$R$16:$R$18</definedName>
    <definedName name="MaySun1">DATE(CalendarYear,5,1)-WEEKDAY(DATE(CalendarYear,5,1))+1</definedName>
    <definedName name="November">KALENDER!$R$56:$R$58</definedName>
    <definedName name="NovSun1">DATE(CalendarYear,11,1)-WEEKDAY(DATE(CalendarYear,11,1))+1</definedName>
    <definedName name="OctSun1">DATE(CalendarYear,10,1)-WEEKDAY(DATE(CalendarYear,10,1))+1</definedName>
    <definedName name="Oktober">KALENDER!$R$49:$R$52</definedName>
    <definedName name="Samstagstermine">KALENDER!$T$5:$U$63</definedName>
    <definedName name="SepSun1">DATE(CalendarYear,9,1)-WEEKDAY(DATE(CalendarYear,9,1))+1</definedName>
    <definedName name="September">KALENDER!$R$46:$R$48</definedName>
    <definedName name="WeekStart">KALENDER!$I$5</definedName>
  </definedNames>
  <calcPr calcId="125725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1"/>
  <c r="O56"/>
  <c r="N56"/>
  <c r="M56"/>
  <c r="L56"/>
  <c r="K56"/>
  <c r="J56"/>
  <c r="H56"/>
  <c r="G56"/>
  <c r="F56"/>
  <c r="E56"/>
  <c r="D56"/>
  <c r="C56"/>
  <c r="B56"/>
  <c r="P46"/>
  <c r="O46"/>
  <c r="N46"/>
  <c r="M46"/>
  <c r="L46"/>
  <c r="K46"/>
  <c r="J46"/>
  <c r="H46"/>
  <c r="G46"/>
  <c r="F46"/>
  <c r="E46"/>
  <c r="D46"/>
  <c r="C46"/>
  <c r="B46"/>
  <c r="P36"/>
  <c r="O36"/>
  <c r="N36"/>
  <c r="M36"/>
  <c r="L36"/>
  <c r="K36"/>
  <c r="J36"/>
  <c r="H36"/>
  <c r="G36"/>
  <c r="F36"/>
  <c r="E36"/>
  <c r="D36"/>
  <c r="C36"/>
  <c r="B36"/>
  <c r="P26"/>
  <c r="O26"/>
  <c r="N26"/>
  <c r="M26"/>
  <c r="L26"/>
  <c r="K26"/>
  <c r="J26"/>
  <c r="H26"/>
  <c r="G26"/>
  <c r="F26"/>
  <c r="E26"/>
  <c r="D26"/>
  <c r="C26"/>
  <c r="B26"/>
  <c r="P16"/>
  <c r="O16"/>
  <c r="N16"/>
  <c r="M16"/>
  <c r="L16"/>
  <c r="K16"/>
  <c r="J16"/>
  <c r="H16"/>
  <c r="G16"/>
  <c r="F16"/>
  <c r="E16"/>
  <c r="D16"/>
  <c r="C16"/>
  <c r="B16"/>
  <c r="P6"/>
  <c r="O6"/>
  <c r="N6"/>
  <c r="M6"/>
  <c r="L6"/>
  <c r="K6"/>
  <c r="J6"/>
  <c r="H6"/>
  <c r="G6"/>
  <c r="F6"/>
  <c r="E6"/>
  <c r="D6"/>
  <c r="C6"/>
  <c r="B6"/>
  <c r="J34" l="1"/>
  <c r="J24"/>
  <c r="B54"/>
  <c r="J54"/>
  <c r="B24"/>
  <c r="B44"/>
  <c r="J4"/>
  <c r="B4"/>
  <c r="B5" s="1"/>
  <c r="J44"/>
  <c r="J14"/>
  <c r="B34"/>
  <c r="B14"/>
  <c r="B22" l="1" a="1"/>
  <c r="B20" a="1"/>
  <c r="D20" s="1"/>
  <c r="B18" a="1"/>
  <c r="G18" s="1"/>
  <c r="B21" a="1"/>
  <c r="D21" s="1"/>
  <c r="B19" a="1"/>
  <c r="B17" a="1"/>
  <c r="E17" s="1"/>
  <c r="J62" a="1"/>
  <c r="N62" s="1"/>
  <c r="J61" a="1"/>
  <c r="K61" s="1"/>
  <c r="J59" a="1"/>
  <c r="O59" s="1"/>
  <c r="J57" a="1"/>
  <c r="J57" s="1"/>
  <c r="J60" a="1"/>
  <c r="M60" s="1"/>
  <c r="J58" a="1"/>
  <c r="L58" s="1"/>
  <c r="B42" a="1"/>
  <c r="C42" s="1"/>
  <c r="B40" a="1"/>
  <c r="F40" s="1"/>
  <c r="B38" a="1"/>
  <c r="D38" s="1"/>
  <c r="B41" a="1"/>
  <c r="F41" s="1"/>
  <c r="B39" a="1"/>
  <c r="D39" s="1"/>
  <c r="B37" a="1"/>
  <c r="E37" s="1"/>
  <c r="J7" a="1"/>
  <c r="P7" s="1"/>
  <c r="J12" a="1"/>
  <c r="K12" s="1"/>
  <c r="J10" a="1"/>
  <c r="J10" s="1"/>
  <c r="J8" a="1"/>
  <c r="O8" s="1"/>
  <c r="J9" a="1"/>
  <c r="N9" s="1"/>
  <c r="J11" a="1"/>
  <c r="N11" s="1"/>
  <c r="J22" a="1"/>
  <c r="J21" a="1"/>
  <c r="L21" s="1"/>
  <c r="J19" a="1"/>
  <c r="P19" s="1"/>
  <c r="J17" a="1"/>
  <c r="K17" s="1"/>
  <c r="J18" a="1"/>
  <c r="J20" a="1"/>
  <c r="L20" s="1"/>
  <c r="B51" a="1"/>
  <c r="B51" s="1"/>
  <c r="B49" a="1"/>
  <c r="D49" s="1"/>
  <c r="B47" a="1"/>
  <c r="B47" s="1"/>
  <c r="B52" a="1"/>
  <c r="H52" s="1"/>
  <c r="B50" a="1"/>
  <c r="H50" s="1"/>
  <c r="B48" a="1"/>
  <c r="H48" s="1"/>
  <c r="J27" a="1"/>
  <c r="J32" a="1"/>
  <c r="N32" s="1"/>
  <c r="J30" a="1"/>
  <c r="P30" s="1"/>
  <c r="J28" a="1"/>
  <c r="N28" s="1"/>
  <c r="J29" a="1"/>
  <c r="J31" a="1"/>
  <c r="M31" s="1"/>
  <c r="J51" a="1"/>
  <c r="L51" s="1"/>
  <c r="J52" a="1"/>
  <c r="P52" s="1"/>
  <c r="J50" a="1"/>
  <c r="L50" s="1"/>
  <c r="J48" a="1"/>
  <c r="L48" s="1"/>
  <c r="J47" a="1"/>
  <c r="N47" s="1"/>
  <c r="J49" a="1"/>
  <c r="O49" s="1"/>
  <c r="B31" a="1"/>
  <c r="C31" s="1"/>
  <c r="B29" a="1"/>
  <c r="G29" s="1"/>
  <c r="B27" a="1"/>
  <c r="B27" s="1"/>
  <c r="B32" a="1"/>
  <c r="G32" s="1"/>
  <c r="B30" a="1"/>
  <c r="E30" s="1"/>
  <c r="B28" a="1"/>
  <c r="E28" s="1"/>
  <c r="J42" a="1"/>
  <c r="K42" s="1"/>
  <c r="J41" a="1"/>
  <c r="L41" s="1"/>
  <c r="J39" a="1"/>
  <c r="J39" s="1"/>
  <c r="J37" a="1"/>
  <c r="J37" s="1"/>
  <c r="J38" a="1"/>
  <c r="P38" s="1"/>
  <c r="J40" a="1"/>
  <c r="M40" s="1"/>
  <c r="B11" a="1"/>
  <c r="B9" a="1"/>
  <c r="F9" s="1"/>
  <c r="B7" a="1"/>
  <c r="F7" s="1"/>
  <c r="B12" a="1"/>
  <c r="C12" s="1"/>
  <c r="B10" a="1"/>
  <c r="C10" s="1"/>
  <c r="B8" a="1"/>
  <c r="B8" s="1"/>
  <c r="B62" a="1"/>
  <c r="G62" s="1"/>
  <c r="B60" a="1"/>
  <c r="E60" s="1"/>
  <c r="B58" a="1"/>
  <c r="H58" s="1"/>
  <c r="B61" a="1"/>
  <c r="B61" s="1"/>
  <c r="B59" a="1"/>
  <c r="G59" s="1"/>
  <c r="B57" a="1"/>
  <c r="H57" s="1"/>
  <c r="M32"/>
  <c r="M27"/>
  <c r="N27"/>
  <c r="N29"/>
  <c r="L32"/>
  <c r="M29"/>
  <c r="P27"/>
  <c r="K27"/>
  <c r="K29"/>
  <c r="D47"/>
  <c r="K31"/>
  <c r="L27"/>
  <c r="K50"/>
  <c r="O50"/>
  <c r="M50"/>
  <c r="B30"/>
  <c r="G30"/>
  <c r="C29"/>
  <c r="E31"/>
  <c r="F30"/>
  <c r="M39"/>
  <c r="M38"/>
  <c r="K38"/>
  <c r="P39"/>
  <c r="M59"/>
  <c r="P50"/>
  <c r="H47"/>
  <c r="B19"/>
  <c r="D11"/>
  <c r="K39"/>
  <c r="J27"/>
  <c r="G47"/>
  <c r="P29"/>
  <c r="N22"/>
  <c r="N20"/>
  <c r="O18"/>
  <c r="L22"/>
  <c r="O19"/>
  <c r="K18"/>
  <c r="J22"/>
  <c r="P22"/>
  <c r="K22"/>
  <c r="O22"/>
  <c r="M20"/>
  <c r="P18"/>
  <c r="J18"/>
  <c r="M22"/>
  <c r="M18"/>
  <c r="D22"/>
  <c r="G19"/>
  <c r="H22"/>
  <c r="C22"/>
  <c r="C20"/>
  <c r="D19"/>
  <c r="G22"/>
  <c r="B22"/>
  <c r="B20"/>
  <c r="C19"/>
  <c r="C17"/>
  <c r="F22"/>
  <c r="F20"/>
  <c r="H19"/>
  <c r="F19"/>
  <c r="E22"/>
  <c r="E10"/>
  <c r="G10"/>
  <c r="B10"/>
  <c r="B11"/>
  <c r="G7"/>
  <c r="H11"/>
  <c r="E11"/>
  <c r="F10"/>
  <c r="F11"/>
  <c r="C11"/>
  <c r="G11"/>
  <c r="K59"/>
  <c r="P59"/>
  <c r="N59"/>
  <c r="L59"/>
  <c r="J59"/>
  <c r="J50"/>
  <c r="L29"/>
  <c r="D10"/>
  <c r="O27"/>
  <c r="L18"/>
  <c r="N18"/>
  <c r="C52"/>
  <c r="C47"/>
  <c r="E47"/>
  <c r="F47"/>
  <c r="O29"/>
  <c r="E42"/>
  <c r="G39"/>
  <c r="B38"/>
  <c r="H37"/>
  <c r="H42"/>
  <c r="N10"/>
  <c r="L8"/>
  <c r="L10"/>
  <c r="P10"/>
  <c r="M10"/>
  <c r="K10"/>
  <c r="O10"/>
  <c r="L7"/>
  <c r="F52"/>
  <c r="N51"/>
  <c r="N50"/>
  <c r="E19"/>
  <c r="J29"/>
  <c r="J55"/>
  <c r="J45"/>
  <c r="J35"/>
  <c r="J25"/>
  <c r="J15"/>
  <c r="B55"/>
  <c r="B45"/>
  <c r="B35"/>
  <c r="B25"/>
  <c r="B15"/>
  <c r="J5"/>
  <c r="K8" l="1"/>
  <c r="P8"/>
  <c r="C40"/>
  <c r="E52"/>
  <c r="L57"/>
  <c r="P20"/>
  <c r="P32"/>
  <c r="K32"/>
  <c r="K48"/>
  <c r="J31"/>
  <c r="F37"/>
  <c r="D40"/>
  <c r="D17"/>
  <c r="L31"/>
  <c r="O31"/>
  <c r="E40"/>
  <c r="H17"/>
  <c r="G17"/>
  <c r="J20"/>
  <c r="J21"/>
  <c r="P21"/>
  <c r="F17"/>
  <c r="C58"/>
  <c r="F58"/>
  <c r="B17"/>
  <c r="N8"/>
  <c r="H40"/>
  <c r="B37"/>
  <c r="G40"/>
  <c r="G52"/>
  <c r="B52"/>
  <c r="F8"/>
  <c r="C8"/>
  <c r="E20"/>
  <c r="G20"/>
  <c r="K20"/>
  <c r="O21"/>
  <c r="K21"/>
  <c r="G28"/>
  <c r="O32"/>
  <c r="J32"/>
  <c r="J8"/>
  <c r="M8"/>
  <c r="C37"/>
  <c r="B40"/>
  <c r="G37"/>
  <c r="D52"/>
  <c r="N57"/>
  <c r="H20"/>
  <c r="M21"/>
  <c r="O20"/>
  <c r="N21"/>
  <c r="N37"/>
  <c r="D29"/>
  <c r="N31"/>
  <c r="P31"/>
  <c r="D37"/>
  <c r="D58"/>
  <c r="L62"/>
  <c r="P51"/>
  <c r="C27"/>
  <c r="O47"/>
  <c r="H38"/>
  <c r="G38"/>
  <c r="J47"/>
  <c r="J7"/>
  <c r="J38"/>
  <c r="K30"/>
  <c r="O9"/>
  <c r="B50"/>
  <c r="C18"/>
  <c r="N19"/>
  <c r="H51"/>
  <c r="P42"/>
  <c r="N38"/>
  <c r="K47"/>
  <c r="B58"/>
  <c r="H10"/>
  <c r="M41"/>
  <c r="B60"/>
  <c r="L28"/>
  <c r="F57"/>
  <c r="D32"/>
  <c r="E32"/>
  <c r="L52"/>
  <c r="K40"/>
  <c r="B32"/>
  <c r="N49"/>
  <c r="M52"/>
  <c r="C49"/>
  <c r="C32"/>
  <c r="G57"/>
  <c r="B57"/>
  <c r="G60"/>
  <c r="C57"/>
  <c r="C21"/>
  <c r="B21"/>
  <c r="H49"/>
  <c r="N41"/>
  <c r="O40"/>
  <c r="K41"/>
  <c r="F32"/>
  <c r="O52"/>
  <c r="K49"/>
  <c r="D60"/>
  <c r="H32"/>
  <c r="F60"/>
  <c r="C60"/>
  <c r="J49"/>
  <c r="M58"/>
  <c r="O58"/>
  <c r="L40"/>
  <c r="P49"/>
  <c r="P41"/>
  <c r="J41"/>
  <c r="N40"/>
  <c r="O41"/>
  <c r="M49"/>
  <c r="K52"/>
  <c r="L49"/>
  <c r="F48"/>
  <c r="H60"/>
  <c r="M11"/>
  <c r="J52"/>
  <c r="N61"/>
  <c r="G12"/>
  <c r="O28"/>
  <c r="P40"/>
  <c r="J40"/>
  <c r="P28"/>
  <c r="N52"/>
  <c r="E57"/>
  <c r="P58"/>
  <c r="F49"/>
  <c r="C41"/>
  <c r="E41"/>
  <c r="G49"/>
  <c r="B48"/>
  <c r="P61"/>
  <c r="J58"/>
  <c r="E7"/>
  <c r="B7"/>
  <c r="H7"/>
  <c r="P17"/>
  <c r="L38"/>
  <c r="J42"/>
  <c r="N42"/>
  <c r="O42"/>
  <c r="M42"/>
  <c r="D27"/>
  <c r="G27"/>
  <c r="K28"/>
  <c r="D41"/>
  <c r="M47"/>
  <c r="M51"/>
  <c r="H27"/>
  <c r="E27"/>
  <c r="M61"/>
  <c r="H59"/>
  <c r="B62"/>
  <c r="H41"/>
  <c r="B41"/>
  <c r="G41"/>
  <c r="E49"/>
  <c r="E48"/>
  <c r="C48"/>
  <c r="N17"/>
  <c r="N58"/>
  <c r="B49"/>
  <c r="J51"/>
  <c r="J61"/>
  <c r="K58"/>
  <c r="H21"/>
  <c r="D48"/>
  <c r="J11"/>
  <c r="P47"/>
  <c r="O38"/>
  <c r="F27"/>
  <c r="O51"/>
  <c r="M28"/>
  <c r="L47"/>
  <c r="L17"/>
  <c r="G48"/>
  <c r="O61"/>
  <c r="L61"/>
  <c r="D7"/>
  <c r="C7"/>
  <c r="L42"/>
  <c r="K51"/>
  <c r="J28"/>
  <c r="L37"/>
  <c r="G8"/>
  <c r="F61"/>
  <c r="D57"/>
  <c r="G61"/>
  <c r="K9"/>
  <c r="K7"/>
  <c r="N7"/>
  <c r="G51"/>
  <c r="K37"/>
  <c r="M62"/>
  <c r="C9"/>
  <c r="H9"/>
  <c r="E9"/>
  <c r="E21"/>
  <c r="F21"/>
  <c r="G21"/>
  <c r="D50"/>
  <c r="M19"/>
  <c r="P62"/>
  <c r="P37"/>
  <c r="E29"/>
  <c r="H28"/>
  <c r="C28"/>
  <c r="D8"/>
  <c r="J9"/>
  <c r="M37"/>
  <c r="H61"/>
  <c r="O7"/>
  <c r="M7"/>
  <c r="M9"/>
  <c r="F38"/>
  <c r="E38"/>
  <c r="E8"/>
  <c r="K60"/>
  <c r="O60"/>
  <c r="J60"/>
  <c r="L19"/>
  <c r="K19"/>
  <c r="D61"/>
  <c r="O37"/>
  <c r="F29"/>
  <c r="B29"/>
  <c r="H29"/>
  <c r="P60"/>
  <c r="E61"/>
  <c r="N60"/>
  <c r="F50"/>
  <c r="C61"/>
  <c r="L9"/>
  <c r="P9"/>
  <c r="C38"/>
  <c r="E51"/>
  <c r="G9"/>
  <c r="K62"/>
  <c r="O62"/>
  <c r="J62"/>
  <c r="L60"/>
  <c r="B9"/>
  <c r="J19"/>
  <c r="F28"/>
  <c r="B28"/>
  <c r="D28"/>
  <c r="M12"/>
  <c r="E58"/>
  <c r="D9"/>
  <c r="N48"/>
  <c r="M57"/>
  <c r="C62"/>
  <c r="E62"/>
  <c r="G58"/>
  <c r="D62"/>
  <c r="L11"/>
  <c r="B39"/>
  <c r="F39"/>
  <c r="G42"/>
  <c r="E50"/>
  <c r="G50"/>
  <c r="C51"/>
  <c r="F62"/>
  <c r="D42"/>
  <c r="H31"/>
  <c r="J48"/>
  <c r="P57"/>
  <c r="H8"/>
  <c r="B12"/>
  <c r="H12"/>
  <c r="E18"/>
  <c r="J17"/>
  <c r="H30"/>
  <c r="N39"/>
  <c r="B31"/>
  <c r="G31"/>
  <c r="M48"/>
  <c r="D30"/>
  <c r="H62"/>
  <c r="F51"/>
  <c r="B59"/>
  <c r="C59"/>
  <c r="P11"/>
  <c r="L12"/>
  <c r="O12"/>
  <c r="N12"/>
  <c r="C39"/>
  <c r="B42"/>
  <c r="F42"/>
  <c r="E39"/>
  <c r="D51"/>
  <c r="C50"/>
  <c r="K57"/>
  <c r="F12"/>
  <c r="D18"/>
  <c r="O17"/>
  <c r="K11"/>
  <c r="D31"/>
  <c r="O39"/>
  <c r="C30"/>
  <c r="O48"/>
  <c r="J30"/>
  <c r="M30"/>
  <c r="O57"/>
  <c r="D12"/>
  <c r="E12"/>
  <c r="L39"/>
  <c r="D59"/>
  <c r="F59"/>
  <c r="E59"/>
  <c r="P12"/>
  <c r="O11"/>
  <c r="H39"/>
  <c r="F18"/>
  <c r="N30"/>
  <c r="B18"/>
  <c r="H18"/>
  <c r="M17"/>
  <c r="P48"/>
  <c r="F31"/>
  <c r="L30"/>
  <c r="O30"/>
  <c r="J12"/>
</calcChain>
</file>

<file path=xl/sharedStrings.xml><?xml version="1.0" encoding="utf-8"?>
<sst xmlns="http://schemas.openxmlformats.org/spreadsheetml/2006/main" count="6" uniqueCount="4">
  <si>
    <t>Montag</t>
  </si>
  <si>
    <t>reguläre Termine</t>
  </si>
  <si>
    <t>Samstagstermine</t>
  </si>
  <si>
    <t>21 Uhr</t>
  </si>
</sst>
</file>

<file path=xl/styles.xml><?xml version="1.0" encoding="utf-8"?>
<styleSheet xmlns="http://schemas.openxmlformats.org/spreadsheetml/2006/main">
  <numFmts count="2">
    <numFmt numFmtId="164" formatCode="mmmm"/>
    <numFmt numFmtId="165" formatCode="d"/>
  </numFmts>
  <fonts count="14">
    <font>
      <sz val="11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 tint="0.34998626667073579"/>
      <name val="Calibri Light"/>
      <family val="2"/>
      <scheme val="major"/>
    </font>
    <font>
      <sz val="48"/>
      <color theme="1" tint="0.34998626667073579"/>
      <name val="Calibri Light"/>
      <family val="2"/>
      <scheme val="major"/>
    </font>
    <font>
      <sz val="8"/>
      <color theme="0"/>
      <name val="Calibri Light"/>
      <family val="2"/>
      <scheme val="major"/>
    </font>
    <font>
      <b/>
      <sz val="10"/>
      <color theme="3"/>
      <name val="Calibri"/>
      <family val="2"/>
      <scheme val="minor"/>
    </font>
    <font>
      <b/>
      <sz val="48"/>
      <color theme="1"/>
      <name val="Calibri Light"/>
      <family val="2"/>
      <scheme val="major"/>
    </font>
    <font>
      <b/>
      <sz val="12"/>
      <color theme="1" tint="0.34998626667073579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AA1E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4" tint="0.499984740745262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6" fillId="0" borderId="0" applyNumberFormat="0" applyFill="0" applyProtection="0">
      <alignment horizontal="center" vertical="center"/>
    </xf>
    <xf numFmtId="0" fontId="5" fillId="0" borderId="1" applyNumberFormat="0" applyFill="0" applyProtection="0">
      <alignment horizontal="center"/>
    </xf>
    <xf numFmtId="0" fontId="7" fillId="0" borderId="2" applyNumberFormat="0" applyFill="0" applyProtection="0">
      <alignment horizontal="center"/>
    </xf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horizontal="left" vertical="center"/>
    </xf>
    <xf numFmtId="165" fontId="1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165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0" fillId="0" borderId="0" xfId="0" applyAlignment="1">
      <alignment horizontal="left" vertical="center" indent="1"/>
    </xf>
    <xf numFmtId="14" fontId="0" fillId="0" borderId="0" xfId="0" applyNumberFormat="1" applyFont="1" applyAlignment="1">
      <alignment horizontal="left" vertical="center" indent="1"/>
    </xf>
    <xf numFmtId="164" fontId="8" fillId="0" borderId="0" xfId="1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/>
    <xf numFmtId="0" fontId="0" fillId="0" borderId="0" xfId="0" applyFont="1"/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/>
    <xf numFmtId="14" fontId="0" fillId="0" borderId="3" xfId="0" applyNumberFormat="1" applyFont="1" applyBorder="1" applyAlignment="1">
      <alignment horizontal="left" vertical="center" indent="1"/>
    </xf>
    <xf numFmtId="14" fontId="0" fillId="0" borderId="4" xfId="0" applyNumberFormat="1" applyFont="1" applyBorder="1" applyAlignment="1">
      <alignment horizontal="left" vertical="center" indent="1"/>
    </xf>
    <xf numFmtId="14" fontId="0" fillId="0" borderId="5" xfId="0" applyNumberFormat="1" applyFont="1" applyBorder="1" applyAlignment="1">
      <alignment horizontal="left" vertical="center" indent="1"/>
    </xf>
    <xf numFmtId="14" fontId="0" fillId="0" borderId="0" xfId="0" applyNumberFormat="1" applyFont="1" applyBorder="1" applyAlignment="1">
      <alignment horizontal="left" vertical="center" indent="1"/>
    </xf>
    <xf numFmtId="14" fontId="0" fillId="0" borderId="6" xfId="0" applyNumberFormat="1" applyFont="1" applyBorder="1" applyAlignment="1">
      <alignment horizontal="left" vertical="center" indent="1"/>
    </xf>
    <xf numFmtId="14" fontId="11" fillId="0" borderId="7" xfId="0" applyNumberFormat="1" applyFont="1" applyBorder="1" applyAlignment="1">
      <alignment horizontal="left" vertical="center" indent="1"/>
    </xf>
    <xf numFmtId="14" fontId="0" fillId="0" borderId="7" xfId="0" applyNumberFormat="1" applyFont="1" applyBorder="1" applyAlignment="1">
      <alignment horizontal="left" vertical="center" indent="1"/>
    </xf>
    <xf numFmtId="0" fontId="0" fillId="0" borderId="4" xfId="0" applyFont="1" applyBorder="1" applyAlignment="1">
      <alignment horizontal="left" indent="1"/>
    </xf>
    <xf numFmtId="14" fontId="0" fillId="0" borderId="12" xfId="0" applyNumberFormat="1" applyFont="1" applyBorder="1" applyAlignment="1">
      <alignment horizontal="left" vertical="center" indent="1"/>
    </xf>
    <xf numFmtId="14" fontId="0" fillId="0" borderId="13" xfId="0" applyNumberFormat="1" applyFont="1" applyBorder="1" applyAlignment="1">
      <alignment horizontal="left" vertical="center" indent="1"/>
    </xf>
    <xf numFmtId="14" fontId="0" fillId="0" borderId="14" xfId="0" applyNumberFormat="1" applyFont="1" applyBorder="1" applyAlignment="1">
      <alignment horizontal="left" vertical="center" indent="1"/>
    </xf>
    <xf numFmtId="14" fontId="0" fillId="0" borderId="15" xfId="0" applyNumberFormat="1" applyFont="1" applyBorder="1" applyAlignment="1">
      <alignment horizontal="left" vertical="center" indent="1"/>
    </xf>
    <xf numFmtId="14" fontId="0" fillId="0" borderId="16" xfId="0" applyNumberFormat="1" applyFont="1" applyBorder="1" applyAlignment="1">
      <alignment horizontal="left" vertical="center" indent="1"/>
    </xf>
    <xf numFmtId="14" fontId="0" fillId="0" borderId="17" xfId="0" applyNumberFormat="1" applyFont="1" applyBorder="1" applyAlignment="1">
      <alignment horizontal="left" vertical="center" indent="1"/>
    </xf>
    <xf numFmtId="14" fontId="0" fillId="0" borderId="12" xfId="0" applyNumberFormat="1" applyFont="1" applyBorder="1" applyAlignment="1">
      <alignment horizontal="left" indent="1"/>
    </xf>
    <xf numFmtId="0" fontId="0" fillId="0" borderId="16" xfId="0" applyFont="1" applyBorder="1" applyAlignment="1">
      <alignment horizontal="left" indent="1"/>
    </xf>
    <xf numFmtId="0" fontId="0" fillId="0" borderId="14" xfId="0" applyFont="1" applyBorder="1" applyAlignment="1">
      <alignment horizontal="left" vertical="center" indent="1"/>
    </xf>
    <xf numFmtId="14" fontId="0" fillId="0" borderId="18" xfId="0" applyNumberFormat="1" applyFont="1" applyBorder="1" applyAlignment="1">
      <alignment horizontal="left" vertical="center" indent="1"/>
    </xf>
    <xf numFmtId="14" fontId="0" fillId="0" borderId="19" xfId="0" applyNumberFormat="1" applyFont="1" applyBorder="1" applyAlignment="1">
      <alignment horizontal="left" vertical="center" indent="1"/>
    </xf>
    <xf numFmtId="14" fontId="0" fillId="0" borderId="20" xfId="0" applyNumberFormat="1" applyFont="1" applyBorder="1" applyAlignment="1">
      <alignment horizontal="left" vertical="center" indent="1"/>
    </xf>
    <xf numFmtId="14" fontId="0" fillId="0" borderId="21" xfId="0" applyNumberFormat="1" applyFont="1" applyBorder="1" applyAlignment="1">
      <alignment horizontal="left" vertical="center" indent="1"/>
    </xf>
    <xf numFmtId="0" fontId="9" fillId="0" borderId="0" xfId="2" applyFont="1" applyFill="1">
      <alignment horizontal="center" vertical="center"/>
    </xf>
    <xf numFmtId="164" fontId="10" fillId="2" borderId="1" xfId="3" applyNumberFormat="1" applyFont="1" applyFill="1">
      <alignment horizontal="center"/>
    </xf>
    <xf numFmtId="0" fontId="7" fillId="0" borderId="2" xfId="4">
      <alignment horizontal="center"/>
    </xf>
    <xf numFmtId="0" fontId="13" fillId="3" borderId="10" xfId="0" applyFont="1" applyFill="1" applyBorder="1" applyAlignment="1">
      <alignment horizontal="left" vertical="center" indent="1"/>
    </xf>
    <xf numFmtId="0" fontId="13" fillId="3" borderId="11" xfId="0" applyFont="1" applyFill="1" applyBorder="1" applyAlignment="1">
      <alignment horizontal="left" vertical="center" indent="1"/>
    </xf>
    <xf numFmtId="0" fontId="13" fillId="3" borderId="8" xfId="0" applyFont="1" applyFill="1" applyBorder="1" applyAlignment="1">
      <alignment horizontal="left" vertical="center" indent="1"/>
    </xf>
    <xf numFmtId="0" fontId="13" fillId="3" borderId="9" xfId="0" applyFont="1" applyFill="1" applyBorder="1" applyAlignment="1">
      <alignment horizontal="left" vertical="center" indent="1"/>
    </xf>
  </cellXfs>
  <cellStyles count="5">
    <cellStyle name="Standard" xfId="0" builtinId="0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1" builtinId="19" customBuiltin="1"/>
  </cellStyles>
  <dxfs count="96">
    <dxf>
      <font>
        <b/>
        <i val="0"/>
        <color theme="0"/>
      </font>
      <fill>
        <patternFill patternType="solid"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b/>
        <i val="0"/>
        <color theme="0"/>
      </font>
      <fill>
        <patternFill patternType="solid"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</dxfs>
  <tableStyles count="0" defaultTableStyle="TableStyleMedium2" defaultPivotStyle="PivotStyleLight16"/>
  <colors>
    <mruColors>
      <color rgb="FFAA1E00"/>
      <color rgb="FFAA0300"/>
      <color rgb="FFAA0000"/>
      <color rgb="FFAF1E00"/>
      <color rgb="FFAF3200"/>
      <color rgb="FF910000"/>
      <color rgb="FF040000"/>
      <color rgb="FF960000"/>
      <color rgb="FF960019"/>
      <color rgb="FF9600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2" fmlaLink="$B$2" max="3000" min="1900" page="10" val="2016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  <pageSetUpPr autoPageBreaks="0" fitToPage="1"/>
  </sheetPr>
  <dimension ref="A1:V64"/>
  <sheetViews>
    <sheetView tabSelected="1" zoomScale="85" zoomScaleNormal="85" workbookViewId="0">
      <selection activeCell="B2" sqref="B2:P2"/>
    </sheetView>
  </sheetViews>
  <sheetFormatPr baseColWidth="10" defaultColWidth="9.109375" defaultRowHeight="14.4"/>
  <cols>
    <col min="1" max="1" width="1.6640625" style="7" customWidth="1"/>
    <col min="2" max="8" width="7.44140625" customWidth="1"/>
    <col min="9" max="9" width="4.6640625" customWidth="1"/>
    <col min="10" max="16" width="7.44140625" customWidth="1"/>
    <col min="18" max="18" width="12.6640625" customWidth="1"/>
    <col min="19" max="19" width="20.6640625" customWidth="1"/>
    <col min="20" max="20" width="12.6640625" customWidth="1"/>
    <col min="21" max="21" width="15.6640625" customWidth="1"/>
    <col min="22" max="22" width="11.6640625" customWidth="1"/>
  </cols>
  <sheetData>
    <row r="1" spans="1:22" ht="6.75" customHeight="1"/>
    <row r="2" spans="1:22" ht="56.25" customHeight="1">
      <c r="B2" s="41">
        <v>2017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22" ht="6.75" customHeight="1"/>
    <row r="4" spans="1:22" ht="6.75" customHeight="1" thickBot="1">
      <c r="A4" s="8"/>
      <c r="B4" s="43">
        <f>DATE(CalYear,1,1)</f>
        <v>42736</v>
      </c>
      <c r="C4" s="43"/>
      <c r="D4" s="43"/>
      <c r="E4" s="43"/>
      <c r="F4" s="43"/>
      <c r="G4" s="43"/>
      <c r="H4" s="43"/>
      <c r="I4" s="1"/>
      <c r="J4" s="43">
        <f>DATE(CalYear,2,1)</f>
        <v>42767</v>
      </c>
      <c r="K4" s="43"/>
      <c r="L4" s="43"/>
      <c r="M4" s="43"/>
      <c r="N4" s="43"/>
      <c r="O4" s="43"/>
      <c r="P4" s="43"/>
    </row>
    <row r="5" spans="1:22" ht="15.6">
      <c r="A5" s="9"/>
      <c r="B5" s="42" t="str">
        <f>UPPER(TEXT(B4,"MMMM"))</f>
        <v>JANUAR</v>
      </c>
      <c r="C5" s="42"/>
      <c r="D5" s="42"/>
      <c r="E5" s="42"/>
      <c r="F5" s="42"/>
      <c r="G5" s="42"/>
      <c r="H5" s="42"/>
      <c r="I5" s="6" t="s">
        <v>0</v>
      </c>
      <c r="J5" s="42" t="str">
        <f>UPPER(TEXT(J4,"MMMM"))</f>
        <v>FEBRUAR</v>
      </c>
      <c r="K5" s="42"/>
      <c r="L5" s="42"/>
      <c r="M5" s="42"/>
      <c r="N5" s="42"/>
      <c r="O5" s="42"/>
      <c r="P5" s="42"/>
      <c r="R5" s="46" t="s">
        <v>1</v>
      </c>
      <c r="S5" s="47"/>
      <c r="T5" s="44" t="s">
        <v>2</v>
      </c>
      <c r="U5" s="45"/>
      <c r="V5" s="11"/>
    </row>
    <row r="6" spans="1:22">
      <c r="A6" s="9"/>
      <c r="B6" s="13" t="str">
        <f t="shared" ref="B6:H6" si="0">CHOOSE(COLUMN(A$1)+(WeekStart="Montag"),"SO","MO","DI","MI","DO","FR","SA","SO")</f>
        <v>MO</v>
      </c>
      <c r="C6" s="13" t="str">
        <f t="shared" si="0"/>
        <v>DI</v>
      </c>
      <c r="D6" s="13" t="str">
        <f t="shared" si="0"/>
        <v>MI</v>
      </c>
      <c r="E6" s="13" t="str">
        <f t="shared" si="0"/>
        <v>DO</v>
      </c>
      <c r="F6" s="13" t="str">
        <f t="shared" si="0"/>
        <v>FR</v>
      </c>
      <c r="G6" s="13" t="str">
        <f t="shared" si="0"/>
        <v>SA</v>
      </c>
      <c r="H6" s="13" t="str">
        <f t="shared" si="0"/>
        <v>SO</v>
      </c>
      <c r="I6" s="18"/>
      <c r="J6" s="13" t="str">
        <f t="shared" ref="J6:P6" si="1">CHOOSE(COLUMN(A$1)+(WeekStart="Montag"),"SO","MO","DI","MI","DO","FR","SA","SO")</f>
        <v>MO</v>
      </c>
      <c r="K6" s="13" t="str">
        <f t="shared" si="1"/>
        <v>DI</v>
      </c>
      <c r="L6" s="13" t="str">
        <f t="shared" si="1"/>
        <v>MI</v>
      </c>
      <c r="M6" s="13" t="str">
        <f t="shared" si="1"/>
        <v>DO</v>
      </c>
      <c r="N6" s="13" t="str">
        <f t="shared" si="1"/>
        <v>FR</v>
      </c>
      <c r="O6" s="13" t="str">
        <f t="shared" si="1"/>
        <v>SA</v>
      </c>
      <c r="P6" s="13" t="str">
        <f t="shared" si="1"/>
        <v>SO</v>
      </c>
      <c r="R6" s="28">
        <v>42748</v>
      </c>
      <c r="S6" s="21"/>
      <c r="T6" s="20">
        <v>42756</v>
      </c>
      <c r="U6" s="29"/>
      <c r="V6" s="11"/>
    </row>
    <row r="7" spans="1:22">
      <c r="A7" s="10">
        <v>1</v>
      </c>
      <c r="B7" s="3">
        <f t="array" ref="B7:H7">Days+DATE(CalYear,MONTH($B$4),1)-WEEKDAY(DATE(CalYear,MONTH($B$4),1),(WeekStart="Montag")+1)+$A7*7-6</f>
        <v>42730</v>
      </c>
      <c r="C7" s="3">
        <v>42731</v>
      </c>
      <c r="D7" s="3">
        <v>42732</v>
      </c>
      <c r="E7" s="3">
        <v>42733</v>
      </c>
      <c r="F7" s="3">
        <v>42734</v>
      </c>
      <c r="G7" s="3">
        <v>42735</v>
      </c>
      <c r="H7" s="3">
        <v>42736</v>
      </c>
      <c r="I7" s="19"/>
      <c r="J7" s="3">
        <f t="array" ref="J7:P7">Days+DATE(CalYear,MONTH($J$4),1)-WEEKDAY(DATE(CalYear,MONTH($J$4),1),(WeekStart="Montag")+1)+$A7*7-6</f>
        <v>42765</v>
      </c>
      <c r="K7" s="3">
        <v>42766</v>
      </c>
      <c r="L7" s="3">
        <v>42767</v>
      </c>
      <c r="M7" s="3">
        <v>42768</v>
      </c>
      <c r="N7" s="3">
        <v>42769</v>
      </c>
      <c r="O7" s="3">
        <v>42770</v>
      </c>
      <c r="P7" s="3">
        <v>42771</v>
      </c>
      <c r="R7" s="30">
        <v>42762</v>
      </c>
      <c r="S7" s="23"/>
      <c r="T7" s="22"/>
      <c r="U7" s="31"/>
      <c r="V7" s="11"/>
    </row>
    <row r="8" spans="1:22">
      <c r="A8" s="8">
        <v>2</v>
      </c>
      <c r="B8" s="5">
        <f t="array" ref="B8:H8">Days+DATE(CalYear,MONTH($B$4),1)-WEEKDAY(DATE(CalYear,MONTH($B$4),1),(WeekStart="Montag")+1)+$A8*7-6</f>
        <v>42737</v>
      </c>
      <c r="C8" s="5">
        <v>42738</v>
      </c>
      <c r="D8" s="5">
        <v>42739</v>
      </c>
      <c r="E8" s="5">
        <v>42740</v>
      </c>
      <c r="F8" s="5">
        <v>42741</v>
      </c>
      <c r="G8" s="5">
        <v>42742</v>
      </c>
      <c r="H8" s="5">
        <v>42743</v>
      </c>
      <c r="I8" s="14"/>
      <c r="J8" s="5">
        <f t="array" ref="J8:P8">Days+DATE(CalYear,MONTH($J$4),1)-WEEKDAY(DATE(CalYear,MONTH($J$4),1),(WeekStart="Montag")+1)+$A8*7-6</f>
        <v>42772</v>
      </c>
      <c r="K8" s="5">
        <v>42773</v>
      </c>
      <c r="L8" s="5">
        <v>42774</v>
      </c>
      <c r="M8" s="5">
        <v>42775</v>
      </c>
      <c r="N8" s="5">
        <v>42776</v>
      </c>
      <c r="O8" s="5">
        <v>42777</v>
      </c>
      <c r="P8" s="5">
        <v>42778</v>
      </c>
      <c r="R8" s="32"/>
      <c r="S8" s="25"/>
      <c r="T8" s="24"/>
      <c r="U8" s="33"/>
      <c r="V8" s="11"/>
    </row>
    <row r="9" spans="1:22">
      <c r="A9" s="8">
        <v>3</v>
      </c>
      <c r="B9" s="5">
        <f t="array" ref="B9:H9">Days+DATE(CalYear,MONTH($B$4),1)-WEEKDAY(DATE(CalYear,MONTH($B$4),1),(WeekStart="Montag")+1)+$A9*7-6</f>
        <v>42744</v>
      </c>
      <c r="C9" s="5">
        <v>42745</v>
      </c>
      <c r="D9" s="5">
        <v>42746</v>
      </c>
      <c r="E9" s="5">
        <v>42747</v>
      </c>
      <c r="F9" s="5">
        <v>42748</v>
      </c>
      <c r="G9" s="5">
        <v>42749</v>
      </c>
      <c r="H9" s="5">
        <v>42750</v>
      </c>
      <c r="I9" s="14"/>
      <c r="J9" s="5">
        <f t="array" ref="J9:P9">Days+DATE(CalYear,MONTH($J$4),1)-WEEKDAY(DATE(CalYear,MONTH($J$4),1),(WeekStart="Montag")+1)+$A9*7-6</f>
        <v>42779</v>
      </c>
      <c r="K9" s="5">
        <v>42780</v>
      </c>
      <c r="L9" s="5">
        <v>42781</v>
      </c>
      <c r="M9" s="5">
        <v>42782</v>
      </c>
      <c r="N9" s="5">
        <v>42783</v>
      </c>
      <c r="O9" s="5">
        <v>42784</v>
      </c>
      <c r="P9" s="5">
        <v>42785</v>
      </c>
      <c r="R9" s="34">
        <v>42776</v>
      </c>
      <c r="S9" s="27"/>
      <c r="T9" s="20">
        <v>42784</v>
      </c>
      <c r="U9" s="29"/>
      <c r="V9" s="11"/>
    </row>
    <row r="10" spans="1:22">
      <c r="A10" s="8">
        <v>4</v>
      </c>
      <c r="B10" s="5">
        <f t="array" ref="B10:H10">Days+DATE(CalYear,MONTH($B$4),1)-WEEKDAY(DATE(CalYear,MONTH($B$4),1),(WeekStart="Montag")+1)+$A10*7-6</f>
        <v>42751</v>
      </c>
      <c r="C10" s="5">
        <v>42752</v>
      </c>
      <c r="D10" s="5">
        <v>42753</v>
      </c>
      <c r="E10" s="5">
        <v>42754</v>
      </c>
      <c r="F10" s="5">
        <v>42755</v>
      </c>
      <c r="G10" s="5">
        <v>42756</v>
      </c>
      <c r="H10" s="5">
        <v>42757</v>
      </c>
      <c r="I10" s="14"/>
      <c r="J10" s="5">
        <f t="array" ref="J10:P10">Days+DATE(CalYear,MONTH($J$4),1)-WEEKDAY(DATE(CalYear,MONTH($J$4),1),(WeekStart="Montag")+1)+$A10*7-6</f>
        <v>42786</v>
      </c>
      <c r="K10" s="5">
        <v>42787</v>
      </c>
      <c r="L10" s="5">
        <v>42788</v>
      </c>
      <c r="M10" s="5">
        <v>42789</v>
      </c>
      <c r="N10" s="5">
        <v>42790</v>
      </c>
      <c r="O10" s="5">
        <v>42791</v>
      </c>
      <c r="P10" s="5">
        <v>42792</v>
      </c>
      <c r="R10" s="30">
        <v>42790</v>
      </c>
      <c r="S10" s="23"/>
      <c r="T10" s="22"/>
      <c r="U10" s="31"/>
      <c r="V10" s="11"/>
    </row>
    <row r="11" spans="1:22">
      <c r="A11" s="8">
        <v>5</v>
      </c>
      <c r="B11" s="5">
        <f t="array" ref="B11:H11">Days+DATE(CalYear,MONTH($B$4),1)-WEEKDAY(DATE(CalYear,MONTH($B$4),1),(WeekStart="Montag")+1)+$A11*7-6</f>
        <v>42758</v>
      </c>
      <c r="C11" s="5">
        <v>42759</v>
      </c>
      <c r="D11" s="5">
        <v>42760</v>
      </c>
      <c r="E11" s="5">
        <v>42761</v>
      </c>
      <c r="F11" s="5">
        <v>42762</v>
      </c>
      <c r="G11" s="5">
        <v>42763</v>
      </c>
      <c r="H11" s="5">
        <v>42764</v>
      </c>
      <c r="I11" s="14"/>
      <c r="J11" s="5">
        <f t="array" ref="J11:P11">Days+DATE(CalYear,MONTH($J$4),1)-WEEKDAY(DATE(CalYear,MONTH($J$4),1),(WeekStart="Montag")+1)+$A11*7-6</f>
        <v>42793</v>
      </c>
      <c r="K11" s="5">
        <v>42794</v>
      </c>
      <c r="L11" s="5">
        <v>42795</v>
      </c>
      <c r="M11" s="5">
        <v>42796</v>
      </c>
      <c r="N11" s="5">
        <v>42797</v>
      </c>
      <c r="O11" s="5">
        <v>42798</v>
      </c>
      <c r="P11" s="5">
        <v>42799</v>
      </c>
      <c r="R11" s="30"/>
      <c r="S11" s="23"/>
      <c r="T11" s="22"/>
      <c r="U11" s="31"/>
      <c r="V11" s="11"/>
    </row>
    <row r="12" spans="1:22">
      <c r="A12" s="8">
        <v>6</v>
      </c>
      <c r="B12" s="5">
        <f t="array" ref="B12:H12">Days+DATE(CalYear,MONTH($B$4),1)-WEEKDAY(DATE(CalYear,MONTH($B$4),1),(WeekStart="Montag")+1)+$A12*7-6</f>
        <v>42765</v>
      </c>
      <c r="C12" s="5">
        <v>42766</v>
      </c>
      <c r="D12" s="5">
        <v>42767</v>
      </c>
      <c r="E12" s="5">
        <v>42768</v>
      </c>
      <c r="F12" s="5">
        <v>42769</v>
      </c>
      <c r="G12" s="5">
        <v>42770</v>
      </c>
      <c r="H12" s="5">
        <v>42771</v>
      </c>
      <c r="I12" s="14"/>
      <c r="J12" s="5">
        <f t="array" ref="J12:P12">Days+DATE(CalYear,MONTH($J$4),1)-WEEKDAY(DATE(CalYear,MONTH($J$4),1),(WeekStart="Montag")+1)+$A12*7-6</f>
        <v>42800</v>
      </c>
      <c r="K12" s="5">
        <v>42801</v>
      </c>
      <c r="L12" s="5">
        <v>42802</v>
      </c>
      <c r="M12" s="5">
        <v>42803</v>
      </c>
      <c r="N12" s="5">
        <v>42804</v>
      </c>
      <c r="O12" s="5">
        <v>42805</v>
      </c>
      <c r="P12" s="5">
        <v>42806</v>
      </c>
      <c r="R12" s="35"/>
      <c r="S12" s="26"/>
      <c r="T12" s="24"/>
      <c r="U12" s="33"/>
      <c r="V12" s="11"/>
    </row>
    <row r="13" spans="1:22" ht="6.75" customHeight="1">
      <c r="A13" s="8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R13" s="30"/>
      <c r="S13" s="23"/>
      <c r="T13" s="22"/>
      <c r="U13" s="31"/>
      <c r="V13" s="11"/>
    </row>
    <row r="14" spans="1:22" ht="6.75" customHeight="1">
      <c r="A14" s="8"/>
      <c r="B14" s="43">
        <f>DATE(CalYear,3,1)</f>
        <v>42795</v>
      </c>
      <c r="C14" s="43"/>
      <c r="D14" s="43"/>
      <c r="E14" s="43"/>
      <c r="F14" s="43"/>
      <c r="G14" s="43"/>
      <c r="H14" s="43"/>
      <c r="I14" s="4"/>
      <c r="J14" s="43">
        <f>DATE(CalYear,4,1)</f>
        <v>42826</v>
      </c>
      <c r="K14" s="43"/>
      <c r="L14" s="43"/>
      <c r="M14" s="43"/>
      <c r="N14" s="43"/>
      <c r="O14" s="43"/>
      <c r="P14" s="43"/>
      <c r="R14" s="30"/>
      <c r="S14" s="23"/>
      <c r="T14" s="22"/>
      <c r="U14" s="31"/>
      <c r="V14" s="11"/>
    </row>
    <row r="15" spans="1:22" ht="15.6">
      <c r="A15" s="8"/>
      <c r="B15" s="42" t="str">
        <f>UPPER(TEXT(B14,"MMMM"))</f>
        <v>MÄRZ</v>
      </c>
      <c r="C15" s="42"/>
      <c r="D15" s="42"/>
      <c r="E15" s="42"/>
      <c r="F15" s="42"/>
      <c r="G15" s="42"/>
      <c r="H15" s="42"/>
      <c r="I15" s="2"/>
      <c r="J15" s="42" t="str">
        <f>UPPER(TEXT(J14,"MMMM"))</f>
        <v>APRIL</v>
      </c>
      <c r="K15" s="42"/>
      <c r="L15" s="42"/>
      <c r="M15" s="42"/>
      <c r="N15" s="42"/>
      <c r="O15" s="42"/>
      <c r="P15" s="42"/>
      <c r="R15" s="30"/>
      <c r="S15" s="23"/>
      <c r="T15" s="22"/>
      <c r="U15" s="31"/>
      <c r="V15" s="11"/>
    </row>
    <row r="16" spans="1:22">
      <c r="A16" s="9"/>
      <c r="B16" s="13" t="str">
        <f t="shared" ref="B16:H16" si="2">CHOOSE(COLUMN(A$1)+(WeekStart="Montag"),"SO","MO","DI","MI","DO","FR","SA","SO")</f>
        <v>MO</v>
      </c>
      <c r="C16" s="13" t="str">
        <f t="shared" si="2"/>
        <v>DI</v>
      </c>
      <c r="D16" s="13" t="str">
        <f t="shared" si="2"/>
        <v>MI</v>
      </c>
      <c r="E16" s="13" t="str">
        <f t="shared" si="2"/>
        <v>DO</v>
      </c>
      <c r="F16" s="13" t="str">
        <f t="shared" si="2"/>
        <v>FR</v>
      </c>
      <c r="G16" s="13" t="str">
        <f t="shared" si="2"/>
        <v>SA</v>
      </c>
      <c r="H16" s="13" t="str">
        <f t="shared" si="2"/>
        <v>SO</v>
      </c>
      <c r="I16" s="18"/>
      <c r="J16" s="13" t="str">
        <f t="shared" ref="J16:P16" si="3">CHOOSE(COLUMN(A$1)+(WeekStart="Montag"),"SO","MO","DI","MI","DO","FR","SA","SO")</f>
        <v>MO</v>
      </c>
      <c r="K16" s="13" t="str">
        <f t="shared" si="3"/>
        <v>DI</v>
      </c>
      <c r="L16" s="13" t="str">
        <f t="shared" si="3"/>
        <v>MI</v>
      </c>
      <c r="M16" s="13" t="str">
        <f t="shared" si="3"/>
        <v>DO</v>
      </c>
      <c r="N16" s="13" t="str">
        <f t="shared" si="3"/>
        <v>FR</v>
      </c>
      <c r="O16" s="13" t="str">
        <f t="shared" si="3"/>
        <v>SA</v>
      </c>
      <c r="P16" s="13" t="str">
        <f t="shared" si="3"/>
        <v>SO</v>
      </c>
      <c r="R16" s="28">
        <v>42804</v>
      </c>
      <c r="S16" s="21" t="s">
        <v>3</v>
      </c>
      <c r="T16" s="20">
        <v>42812</v>
      </c>
      <c r="U16" s="29"/>
      <c r="V16" s="11"/>
    </row>
    <row r="17" spans="1:22">
      <c r="A17" s="8"/>
      <c r="B17" s="3">
        <f t="array" ref="B17:H17">Days+DATE(CalYear,MONTH($B$14),1)-WEEKDAY(DATE(CalYear,MONTH($B$14),1),(WeekStart="Montag")+1)+$A7*7-6</f>
        <v>42793</v>
      </c>
      <c r="C17" s="3">
        <v>42794</v>
      </c>
      <c r="D17" s="3">
        <v>42795</v>
      </c>
      <c r="E17" s="3">
        <v>42796</v>
      </c>
      <c r="F17" s="3">
        <v>42797</v>
      </c>
      <c r="G17" s="3">
        <v>42798</v>
      </c>
      <c r="H17" s="3">
        <v>42799</v>
      </c>
      <c r="I17" s="19"/>
      <c r="J17" s="3">
        <f t="array" ref="J17:P17">Days+DATE(CalYear,MONTH($J$14),1)-WEEKDAY(DATE(CalYear,MONTH($J$14),1),(WeekStart="Montag")+1)+$A7*7-6</f>
        <v>42821</v>
      </c>
      <c r="K17" s="3">
        <v>42822</v>
      </c>
      <c r="L17" s="3">
        <v>42823</v>
      </c>
      <c r="M17" s="3">
        <v>42824</v>
      </c>
      <c r="N17" s="3">
        <v>42825</v>
      </c>
      <c r="O17" s="3">
        <v>42826</v>
      </c>
      <c r="P17" s="3">
        <v>42827</v>
      </c>
      <c r="R17" s="30">
        <v>42818</v>
      </c>
      <c r="S17" s="23"/>
      <c r="T17" s="22"/>
      <c r="U17" s="31"/>
      <c r="V17" s="11"/>
    </row>
    <row r="18" spans="1:22">
      <c r="A18" s="8"/>
      <c r="B18" s="5">
        <f t="array" ref="B18:H18">Days+DATE(CalYear,MONTH($B$14),1)-WEEKDAY(DATE(CalYear,MONTH($B$14),1),(WeekStart="Montag")+1)+$A8*7-6</f>
        <v>42800</v>
      </c>
      <c r="C18" s="5">
        <v>42801</v>
      </c>
      <c r="D18" s="5">
        <v>42802</v>
      </c>
      <c r="E18" s="5">
        <v>42803</v>
      </c>
      <c r="F18" s="5">
        <v>42804</v>
      </c>
      <c r="G18" s="5">
        <v>42805</v>
      </c>
      <c r="H18" s="5">
        <v>42806</v>
      </c>
      <c r="I18" s="14"/>
      <c r="J18" s="5">
        <f t="array" ref="J18:P18">Days+DATE(CalYear,MONTH($J$14),1)-WEEKDAY(DATE(CalYear,MONTH($J$14),1),(WeekStart="Montag")+1)+$A8*7-6</f>
        <v>42828</v>
      </c>
      <c r="K18" s="5">
        <v>42829</v>
      </c>
      <c r="L18" s="5">
        <v>42830</v>
      </c>
      <c r="M18" s="5">
        <v>42831</v>
      </c>
      <c r="N18" s="5">
        <v>42832</v>
      </c>
      <c r="O18" s="5">
        <v>42833</v>
      </c>
      <c r="P18" s="5">
        <v>42834</v>
      </c>
      <c r="R18" s="32"/>
      <c r="S18" s="26"/>
      <c r="T18" s="24"/>
      <c r="U18" s="33"/>
      <c r="V18" s="11"/>
    </row>
    <row r="19" spans="1:22">
      <c r="A19" s="8"/>
      <c r="B19" s="5">
        <f t="array" ref="B19:H19">Days+DATE(CalYear,MONTH($B$14),1)-WEEKDAY(DATE(CalYear,MONTH($B$14),1),(WeekStart="Montag")+1)+$A9*7-6</f>
        <v>42807</v>
      </c>
      <c r="C19" s="5">
        <v>42808</v>
      </c>
      <c r="D19" s="5">
        <v>42809</v>
      </c>
      <c r="E19" s="5">
        <v>42810</v>
      </c>
      <c r="F19" s="5">
        <v>42811</v>
      </c>
      <c r="G19" s="5">
        <v>42812</v>
      </c>
      <c r="H19" s="5">
        <v>42813</v>
      </c>
      <c r="I19" s="14"/>
      <c r="J19" s="5">
        <f t="array" ref="J19:P19">Days+DATE(CalYear,MONTH($J$14),1)-WEEKDAY(DATE(CalYear,MONTH($J$14),1),(WeekStart="Montag")+1)+$A9*7-6</f>
        <v>42835</v>
      </c>
      <c r="K19" s="5">
        <v>42836</v>
      </c>
      <c r="L19" s="5">
        <v>42837</v>
      </c>
      <c r="M19" s="5">
        <v>42838</v>
      </c>
      <c r="N19" s="5">
        <v>42839</v>
      </c>
      <c r="O19" s="5">
        <v>42840</v>
      </c>
      <c r="P19" s="5">
        <v>42841</v>
      </c>
      <c r="R19" s="28">
        <v>42832</v>
      </c>
      <c r="S19" s="21"/>
      <c r="T19" s="20">
        <v>42840</v>
      </c>
      <c r="U19" s="29"/>
      <c r="V19" s="11"/>
    </row>
    <row r="20" spans="1:22">
      <c r="A20" s="8"/>
      <c r="B20" s="5">
        <f t="array" ref="B20:H20">Days+DATE(CalYear,MONTH($B$14),1)-WEEKDAY(DATE(CalYear,MONTH($B$14),1),(WeekStart="Montag")+1)+$A10*7-6</f>
        <v>42814</v>
      </c>
      <c r="C20" s="5">
        <v>42815</v>
      </c>
      <c r="D20" s="5">
        <v>42816</v>
      </c>
      <c r="E20" s="5">
        <v>42817</v>
      </c>
      <c r="F20" s="5">
        <v>42818</v>
      </c>
      <c r="G20" s="5">
        <v>42819</v>
      </c>
      <c r="H20" s="5">
        <v>42820</v>
      </c>
      <c r="I20" s="14"/>
      <c r="J20" s="5">
        <f t="array" ref="J20:P20">Days+DATE(CalYear,MONTH($J$14),1)-WEEKDAY(DATE(CalYear,MONTH($J$14),1),(WeekStart="Montag")+1)+$A10*7-6</f>
        <v>42842</v>
      </c>
      <c r="K20" s="5">
        <v>42843</v>
      </c>
      <c r="L20" s="5">
        <v>42844</v>
      </c>
      <c r="M20" s="5">
        <v>42845</v>
      </c>
      <c r="N20" s="5">
        <v>42846</v>
      </c>
      <c r="O20" s="5">
        <v>42847</v>
      </c>
      <c r="P20" s="5">
        <v>42848</v>
      </c>
      <c r="R20" s="30">
        <v>42846</v>
      </c>
      <c r="S20" s="23"/>
      <c r="T20" s="22"/>
      <c r="U20" s="31"/>
      <c r="V20" s="11"/>
    </row>
    <row r="21" spans="1:22">
      <c r="A21" s="8"/>
      <c r="B21" s="5">
        <f t="array" ref="B21:H21">Days+DATE(CalYear,MONTH($B$14),1)-WEEKDAY(DATE(CalYear,MONTH($B$14),1),(WeekStart="Montag")+1)+$A11*7-6</f>
        <v>42821</v>
      </c>
      <c r="C21" s="5">
        <v>42822</v>
      </c>
      <c r="D21" s="5">
        <v>42823</v>
      </c>
      <c r="E21" s="5">
        <v>42824</v>
      </c>
      <c r="F21" s="5">
        <v>42825</v>
      </c>
      <c r="G21" s="5">
        <v>42826</v>
      </c>
      <c r="H21" s="5">
        <v>42827</v>
      </c>
      <c r="I21" s="14"/>
      <c r="J21" s="5">
        <f t="array" ref="J21:P21">Days+DATE(CalYear,MONTH($J$14),1)-WEEKDAY(DATE(CalYear,MONTH($J$14),1),(WeekStart="Montag")+1)+$A11*7-6</f>
        <v>42849</v>
      </c>
      <c r="K21" s="5">
        <v>42850</v>
      </c>
      <c r="L21" s="5">
        <v>42851</v>
      </c>
      <c r="M21" s="5">
        <v>42852</v>
      </c>
      <c r="N21" s="5">
        <v>42853</v>
      </c>
      <c r="O21" s="5">
        <v>42854</v>
      </c>
      <c r="P21" s="5">
        <v>42855</v>
      </c>
      <c r="R21" s="30"/>
      <c r="S21" s="23"/>
      <c r="T21" s="22"/>
      <c r="U21" s="31"/>
      <c r="V21" s="11"/>
    </row>
    <row r="22" spans="1:22">
      <c r="A22" s="8"/>
      <c r="B22" s="5">
        <f t="array" ref="B22:H22">Days+DATE(CalYear,MONTH($B$14),1)-WEEKDAY(DATE(CalYear,MONTH($B$14),1),(WeekStart="Montag")+1)+$A12*7-6</f>
        <v>42828</v>
      </c>
      <c r="C22" s="5">
        <v>42829</v>
      </c>
      <c r="D22" s="5">
        <v>42830</v>
      </c>
      <c r="E22" s="5">
        <v>42831</v>
      </c>
      <c r="F22" s="5">
        <v>42832</v>
      </c>
      <c r="G22" s="5">
        <v>42833</v>
      </c>
      <c r="H22" s="5">
        <v>42834</v>
      </c>
      <c r="I22" s="14"/>
      <c r="J22" s="5">
        <f t="array" ref="J22:P22">Days+DATE(CalYear,MONTH($J$14),1)-WEEKDAY(DATE(CalYear,MONTH($J$14),1),(WeekStart="Montag")+1)+$A12*7-6</f>
        <v>42856</v>
      </c>
      <c r="K22" s="5">
        <v>42857</v>
      </c>
      <c r="L22" s="5">
        <v>42858</v>
      </c>
      <c r="M22" s="5">
        <v>42859</v>
      </c>
      <c r="N22" s="5">
        <v>42860</v>
      </c>
      <c r="O22" s="5">
        <v>42861</v>
      </c>
      <c r="P22" s="5">
        <v>42862</v>
      </c>
      <c r="R22" s="32"/>
      <c r="S22" s="26"/>
      <c r="T22" s="24"/>
      <c r="U22" s="33"/>
      <c r="V22" s="11"/>
    </row>
    <row r="23" spans="1:22" ht="6.75" customHeight="1">
      <c r="A23" s="8"/>
      <c r="B23" s="14"/>
      <c r="C23" s="14"/>
      <c r="D23" s="14"/>
      <c r="E23" s="14"/>
      <c r="F23" s="14"/>
      <c r="G23" s="14"/>
      <c r="H23" s="14"/>
      <c r="I23" s="4"/>
      <c r="J23" s="14"/>
      <c r="K23" s="14"/>
      <c r="L23" s="14"/>
      <c r="M23" s="14"/>
      <c r="N23" s="14"/>
      <c r="O23" s="14"/>
      <c r="P23" s="14"/>
      <c r="R23" s="30"/>
      <c r="S23" s="23"/>
      <c r="T23" s="22"/>
      <c r="U23" s="31"/>
      <c r="V23" s="11"/>
    </row>
    <row r="24" spans="1:22" ht="6.75" customHeight="1">
      <c r="A24" s="8"/>
      <c r="B24" s="43">
        <f>DATE(CalYear,5,1)</f>
        <v>42856</v>
      </c>
      <c r="C24" s="43"/>
      <c r="D24" s="43"/>
      <c r="E24" s="43"/>
      <c r="F24" s="43"/>
      <c r="G24" s="43"/>
      <c r="H24" s="43"/>
      <c r="I24" s="4"/>
      <c r="J24" s="43">
        <f>DATE(CalYear,6,1)</f>
        <v>42887</v>
      </c>
      <c r="K24" s="43"/>
      <c r="L24" s="43"/>
      <c r="M24" s="43"/>
      <c r="N24" s="43"/>
      <c r="O24" s="43"/>
      <c r="P24" s="43"/>
      <c r="R24" s="30"/>
      <c r="S24" s="23"/>
      <c r="T24" s="22"/>
      <c r="U24" s="31"/>
      <c r="V24" s="11"/>
    </row>
    <row r="25" spans="1:22" ht="15.6">
      <c r="A25" s="9"/>
      <c r="B25" s="42" t="str">
        <f>UPPER(TEXT(B24,"MMMM"))</f>
        <v>MAI</v>
      </c>
      <c r="C25" s="42"/>
      <c r="D25" s="42"/>
      <c r="E25" s="42"/>
      <c r="F25" s="42"/>
      <c r="G25" s="42"/>
      <c r="H25" s="42"/>
      <c r="I25" s="2"/>
      <c r="J25" s="42" t="str">
        <f>UPPER(TEXT(J24,"MMMM"))</f>
        <v>JUNI</v>
      </c>
      <c r="K25" s="42"/>
      <c r="L25" s="42"/>
      <c r="M25" s="42"/>
      <c r="N25" s="42"/>
      <c r="O25" s="42"/>
      <c r="P25" s="42"/>
      <c r="R25" s="30"/>
      <c r="S25" s="23"/>
      <c r="T25" s="22"/>
      <c r="U25" s="31"/>
      <c r="V25" s="11"/>
    </row>
    <row r="26" spans="1:22">
      <c r="A26" s="9"/>
      <c r="B26" s="13" t="str">
        <f t="shared" ref="B26:H26" si="4">CHOOSE(COLUMN(A$1)+(WeekStart="Montag"),"SO","MO","DI","MI","DO","FR","SA","SO")</f>
        <v>MO</v>
      </c>
      <c r="C26" s="13" t="str">
        <f t="shared" si="4"/>
        <v>DI</v>
      </c>
      <c r="D26" s="13" t="str">
        <f t="shared" si="4"/>
        <v>MI</v>
      </c>
      <c r="E26" s="13" t="str">
        <f t="shared" si="4"/>
        <v>DO</v>
      </c>
      <c r="F26" s="13" t="str">
        <f t="shared" si="4"/>
        <v>FR</v>
      </c>
      <c r="G26" s="13" t="str">
        <f t="shared" si="4"/>
        <v>SA</v>
      </c>
      <c r="H26" s="13" t="str">
        <f t="shared" si="4"/>
        <v>SO</v>
      </c>
      <c r="I26" s="18"/>
      <c r="J26" s="13" t="str">
        <f t="shared" ref="J26:P26" si="5">CHOOSE(COLUMN(A$1)+(WeekStart="Montag"),"SO","MO","DI","MI","DO","FR","SA","SO")</f>
        <v>MO</v>
      </c>
      <c r="K26" s="13" t="str">
        <f t="shared" si="5"/>
        <v>DI</v>
      </c>
      <c r="L26" s="13" t="str">
        <f t="shared" si="5"/>
        <v>MI</v>
      </c>
      <c r="M26" s="13" t="str">
        <f t="shared" si="5"/>
        <v>DO</v>
      </c>
      <c r="N26" s="13" t="str">
        <f t="shared" si="5"/>
        <v>FR</v>
      </c>
      <c r="O26" s="13" t="str">
        <f t="shared" si="5"/>
        <v>SA</v>
      </c>
      <c r="P26" s="13" t="str">
        <f t="shared" si="5"/>
        <v>SO</v>
      </c>
      <c r="R26" s="28">
        <v>42860</v>
      </c>
      <c r="S26" s="21"/>
      <c r="T26" s="20"/>
      <c r="U26" s="29"/>
      <c r="V26" s="11"/>
    </row>
    <row r="27" spans="1:22">
      <c r="A27" s="10">
        <v>1</v>
      </c>
      <c r="B27" s="3">
        <f t="array" ref="B27:H27">Days+DATE(CalYear,MONTH($B$24),1)-WEEKDAY(DATE(CalYear,MONTH($B$24),1),(WeekStart="Montag")+1)+$A27*7-6</f>
        <v>42856</v>
      </c>
      <c r="C27" s="3">
        <v>42857</v>
      </c>
      <c r="D27" s="3">
        <v>42858</v>
      </c>
      <c r="E27" s="3">
        <v>42859</v>
      </c>
      <c r="F27" s="3">
        <v>42860</v>
      </c>
      <c r="G27" s="3">
        <v>42861</v>
      </c>
      <c r="H27" s="3">
        <v>42862</v>
      </c>
      <c r="I27" s="19"/>
      <c r="J27" s="3">
        <f t="array" ref="J27:P27">Days+DATE(CalYear,MONTH($J$24),1)-WEEKDAY(DATE(CalYear,MONTH($J$24),1),(WeekStart="Montag")+1)+$A27*7-6</f>
        <v>42884</v>
      </c>
      <c r="K27" s="3">
        <v>42885</v>
      </c>
      <c r="L27" s="3">
        <v>42886</v>
      </c>
      <c r="M27" s="3">
        <v>42887</v>
      </c>
      <c r="N27" s="3">
        <v>42888</v>
      </c>
      <c r="O27" s="3">
        <v>42889</v>
      </c>
      <c r="P27" s="3">
        <v>42890</v>
      </c>
      <c r="R27" s="30">
        <v>42874</v>
      </c>
      <c r="S27" s="23"/>
      <c r="T27" s="22">
        <v>42875</v>
      </c>
      <c r="U27" s="31"/>
      <c r="V27" s="11"/>
    </row>
    <row r="28" spans="1:22">
      <c r="A28" s="8">
        <v>2</v>
      </c>
      <c r="B28" s="5">
        <f t="array" ref="B28:H28">Days+DATE(CalYear,MONTH($B$24),1)-WEEKDAY(DATE(CalYear,MONTH($B$24),1),(WeekStart="Montag")+1)+$A28*7-6</f>
        <v>42863</v>
      </c>
      <c r="C28" s="5">
        <v>42864</v>
      </c>
      <c r="D28" s="5">
        <v>42865</v>
      </c>
      <c r="E28" s="5">
        <v>42866</v>
      </c>
      <c r="F28" s="5">
        <v>42867</v>
      </c>
      <c r="G28" s="5">
        <v>42868</v>
      </c>
      <c r="H28" s="5">
        <v>42869</v>
      </c>
      <c r="I28" s="14"/>
      <c r="J28" s="5">
        <f t="array" ref="J28:P28">Days+DATE(CalYear,MONTH($J$24),1)-WEEKDAY(DATE(CalYear,MONTH($J$24),1),(WeekStart="Montag")+1)+$A28*7-6</f>
        <v>42891</v>
      </c>
      <c r="K28" s="5">
        <v>42892</v>
      </c>
      <c r="L28" s="5">
        <v>42893</v>
      </c>
      <c r="M28" s="5">
        <v>42894</v>
      </c>
      <c r="N28" s="5">
        <v>42895</v>
      </c>
      <c r="O28" s="5">
        <v>42896</v>
      </c>
      <c r="P28" s="5">
        <v>42897</v>
      </c>
      <c r="R28" s="32"/>
      <c r="S28" s="26"/>
      <c r="T28" s="24"/>
      <c r="U28" s="33"/>
      <c r="V28" s="11"/>
    </row>
    <row r="29" spans="1:22">
      <c r="A29" s="8">
        <v>3</v>
      </c>
      <c r="B29" s="5">
        <f t="array" ref="B29:H29">Days+DATE(CalYear,MONTH($B$24),1)-WEEKDAY(DATE(CalYear,MONTH($B$24),1),(WeekStart="Montag")+1)+$A29*7-6</f>
        <v>42870</v>
      </c>
      <c r="C29" s="5">
        <v>42871</v>
      </c>
      <c r="D29" s="5">
        <v>42872</v>
      </c>
      <c r="E29" s="5">
        <v>42873</v>
      </c>
      <c r="F29" s="5">
        <v>42874</v>
      </c>
      <c r="G29" s="5">
        <v>42875</v>
      </c>
      <c r="H29" s="5">
        <v>42876</v>
      </c>
      <c r="I29" s="14"/>
      <c r="J29" s="5">
        <f t="array" ref="J29:P29">Days+DATE(CalYear,MONTH($J$24),1)-WEEKDAY(DATE(CalYear,MONTH($J$24),1),(WeekStart="Montag")+1)+$A29*7-6</f>
        <v>42898</v>
      </c>
      <c r="K29" s="5">
        <v>42899</v>
      </c>
      <c r="L29" s="5">
        <v>42900</v>
      </c>
      <c r="M29" s="5">
        <v>42901</v>
      </c>
      <c r="N29" s="5">
        <v>42902</v>
      </c>
      <c r="O29" s="5">
        <v>42903</v>
      </c>
      <c r="P29" s="5">
        <v>42904</v>
      </c>
      <c r="R29" s="28">
        <v>42888</v>
      </c>
      <c r="S29" s="21"/>
      <c r="T29" s="20"/>
      <c r="U29" s="29"/>
      <c r="V29" s="11"/>
    </row>
    <row r="30" spans="1:22">
      <c r="A30" s="8">
        <v>4</v>
      </c>
      <c r="B30" s="5">
        <f t="array" ref="B30:H30">Days+DATE(CalYear,MONTH($B$24),1)-WEEKDAY(DATE(CalYear,MONTH($B$24),1),(WeekStart="Montag")+1)+$A30*7-6</f>
        <v>42877</v>
      </c>
      <c r="C30" s="5">
        <v>42878</v>
      </c>
      <c r="D30" s="5">
        <v>42879</v>
      </c>
      <c r="E30" s="5">
        <v>42880</v>
      </c>
      <c r="F30" s="5">
        <v>42881</v>
      </c>
      <c r="G30" s="5">
        <v>42882</v>
      </c>
      <c r="H30" s="5">
        <v>42883</v>
      </c>
      <c r="I30" s="14"/>
      <c r="J30" s="5">
        <f t="array" ref="J30:P30">Days+DATE(CalYear,MONTH($J$24),1)-WEEKDAY(DATE(CalYear,MONTH($J$24),1),(WeekStart="Montag")+1)+$A30*7-6</f>
        <v>42905</v>
      </c>
      <c r="K30" s="5">
        <v>42906</v>
      </c>
      <c r="L30" s="5">
        <v>42907</v>
      </c>
      <c r="M30" s="5">
        <v>42908</v>
      </c>
      <c r="N30" s="5">
        <v>42909</v>
      </c>
      <c r="O30" s="5">
        <v>42910</v>
      </c>
      <c r="P30" s="5">
        <v>42911</v>
      </c>
      <c r="R30" s="30">
        <v>42902</v>
      </c>
      <c r="S30" s="23"/>
      <c r="T30" s="22">
        <v>42903</v>
      </c>
      <c r="U30" s="31"/>
      <c r="V30" s="11"/>
    </row>
    <row r="31" spans="1:22">
      <c r="A31" s="8">
        <v>5</v>
      </c>
      <c r="B31" s="5">
        <f t="array" ref="B31:H31">Days+DATE(CalYear,MONTH($B$24),1)-WEEKDAY(DATE(CalYear,MONTH($B$24),1),(WeekStart="Montag")+1)+$A31*7-6</f>
        <v>42884</v>
      </c>
      <c r="C31" s="5">
        <v>42885</v>
      </c>
      <c r="D31" s="5">
        <v>42886</v>
      </c>
      <c r="E31" s="5">
        <v>42887</v>
      </c>
      <c r="F31" s="5">
        <v>42888</v>
      </c>
      <c r="G31" s="5">
        <v>42889</v>
      </c>
      <c r="H31" s="5">
        <v>42890</v>
      </c>
      <c r="I31" s="14"/>
      <c r="J31" s="5">
        <f t="array" ref="J31:P31">Days+DATE(CalYear,MONTH($J$24),1)-WEEKDAY(DATE(CalYear,MONTH($J$24),1),(WeekStart="Montag")+1)+$A31*7-6</f>
        <v>42912</v>
      </c>
      <c r="K31" s="5">
        <v>42913</v>
      </c>
      <c r="L31" s="5">
        <v>42914</v>
      </c>
      <c r="M31" s="5">
        <v>42915</v>
      </c>
      <c r="N31" s="5">
        <v>42916</v>
      </c>
      <c r="O31" s="5">
        <v>42917</v>
      </c>
      <c r="P31" s="5">
        <v>42918</v>
      </c>
      <c r="R31" s="30">
        <v>42916</v>
      </c>
      <c r="S31" s="23"/>
      <c r="T31" s="22"/>
      <c r="U31" s="31"/>
      <c r="V31" s="11"/>
    </row>
    <row r="32" spans="1:22">
      <c r="A32" s="8">
        <v>6</v>
      </c>
      <c r="B32" s="5">
        <f t="array" ref="B32:H32">Days+DATE(CalYear,MONTH($B$24),1)-WEEKDAY(DATE(CalYear,MONTH($B$24),1),(WeekStart="Montag")+1)+$A32*7-6</f>
        <v>42891</v>
      </c>
      <c r="C32" s="5">
        <v>42892</v>
      </c>
      <c r="D32" s="5">
        <v>42893</v>
      </c>
      <c r="E32" s="5">
        <v>42894</v>
      </c>
      <c r="F32" s="5">
        <v>42895</v>
      </c>
      <c r="G32" s="5">
        <v>42896</v>
      </c>
      <c r="H32" s="5">
        <v>42897</v>
      </c>
      <c r="I32" s="14"/>
      <c r="J32" s="5">
        <f t="array" ref="J32:P32">Days+DATE(CalYear,MONTH($J$24),1)-WEEKDAY(DATE(CalYear,MONTH($J$24),1),(WeekStart="Montag")+1)+$A32*7-6</f>
        <v>42919</v>
      </c>
      <c r="K32" s="5">
        <v>42920</v>
      </c>
      <c r="L32" s="5">
        <v>42921</v>
      </c>
      <c r="M32" s="5">
        <v>42922</v>
      </c>
      <c r="N32" s="5">
        <v>42923</v>
      </c>
      <c r="O32" s="5">
        <v>42924</v>
      </c>
      <c r="P32" s="5">
        <v>42925</v>
      </c>
      <c r="R32" s="32"/>
      <c r="S32" s="26"/>
      <c r="T32" s="24"/>
      <c r="U32" s="33"/>
      <c r="V32" s="11"/>
    </row>
    <row r="33" spans="1:22" ht="6.75" customHeight="1">
      <c r="A33" s="8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R33" s="30"/>
      <c r="S33" s="23"/>
      <c r="T33" s="22"/>
      <c r="U33" s="31"/>
      <c r="V33" s="11"/>
    </row>
    <row r="34" spans="1:22" ht="6.75" customHeight="1">
      <c r="A34" s="8"/>
      <c r="B34" s="43">
        <f>DATE(CalYear,7,1)</f>
        <v>42917</v>
      </c>
      <c r="C34" s="43"/>
      <c r="D34" s="43"/>
      <c r="E34" s="43"/>
      <c r="F34" s="43"/>
      <c r="G34" s="43"/>
      <c r="H34" s="43"/>
      <c r="I34" s="4"/>
      <c r="J34" s="43">
        <f>DATE(CalYear,8,1)</f>
        <v>42948</v>
      </c>
      <c r="K34" s="43"/>
      <c r="L34" s="43"/>
      <c r="M34" s="43"/>
      <c r="N34" s="43"/>
      <c r="O34" s="43"/>
      <c r="P34" s="43"/>
      <c r="R34" s="30"/>
      <c r="S34" s="23"/>
      <c r="T34" s="22"/>
      <c r="U34" s="31"/>
      <c r="V34" s="11"/>
    </row>
    <row r="35" spans="1:22" ht="15.6">
      <c r="A35" s="8"/>
      <c r="B35" s="42" t="str">
        <f>UPPER(TEXT(B34,"MMMM"))</f>
        <v>JULI</v>
      </c>
      <c r="C35" s="42"/>
      <c r="D35" s="42"/>
      <c r="E35" s="42"/>
      <c r="F35" s="42"/>
      <c r="G35" s="42"/>
      <c r="H35" s="42"/>
      <c r="I35" s="2"/>
      <c r="J35" s="42" t="str">
        <f>UPPER(TEXT(J34,"MMMM"))</f>
        <v>AUGUST</v>
      </c>
      <c r="K35" s="42"/>
      <c r="L35" s="42"/>
      <c r="M35" s="42"/>
      <c r="N35" s="42"/>
      <c r="O35" s="42"/>
      <c r="P35" s="42"/>
      <c r="R35" s="36"/>
      <c r="S35" s="23"/>
      <c r="T35" s="22"/>
      <c r="U35" s="31"/>
      <c r="V35" s="11"/>
    </row>
    <row r="36" spans="1:22">
      <c r="A36" s="9"/>
      <c r="B36" s="13" t="str">
        <f t="shared" ref="B36:H36" si="6">CHOOSE(COLUMN(A$1)+(WeekStart="Montag"),"SO","MO","DI","MI","DO","FR","SA","SO")</f>
        <v>MO</v>
      </c>
      <c r="C36" s="13" t="str">
        <f t="shared" si="6"/>
        <v>DI</v>
      </c>
      <c r="D36" s="13" t="str">
        <f t="shared" si="6"/>
        <v>MI</v>
      </c>
      <c r="E36" s="13" t="str">
        <f t="shared" si="6"/>
        <v>DO</v>
      </c>
      <c r="F36" s="13" t="str">
        <f t="shared" si="6"/>
        <v>FR</v>
      </c>
      <c r="G36" s="13" t="str">
        <f t="shared" si="6"/>
        <v>SA</v>
      </c>
      <c r="H36" s="13" t="str">
        <f t="shared" si="6"/>
        <v>SO</v>
      </c>
      <c r="I36" s="18"/>
      <c r="J36" s="13" t="str">
        <f t="shared" ref="J36:P36" si="7">CHOOSE(COLUMN(A$1)+(WeekStart="Montag"),"SO","MO","DI","MI","DO","FR","SA","SO")</f>
        <v>MO</v>
      </c>
      <c r="K36" s="13" t="str">
        <f t="shared" si="7"/>
        <v>DI</v>
      </c>
      <c r="L36" s="13" t="str">
        <f t="shared" si="7"/>
        <v>MI</v>
      </c>
      <c r="M36" s="13" t="str">
        <f t="shared" si="7"/>
        <v>DO</v>
      </c>
      <c r="N36" s="13" t="str">
        <f t="shared" si="7"/>
        <v>FR</v>
      </c>
      <c r="O36" s="13" t="str">
        <f t="shared" si="7"/>
        <v>SA</v>
      </c>
      <c r="P36" s="13" t="str">
        <f t="shared" si="7"/>
        <v>SO</v>
      </c>
      <c r="R36" s="28">
        <v>42930</v>
      </c>
      <c r="S36" s="21"/>
      <c r="T36" s="20">
        <v>42931</v>
      </c>
      <c r="U36" s="29"/>
      <c r="V36" s="11"/>
    </row>
    <row r="37" spans="1:22">
      <c r="A37" s="8"/>
      <c r="B37" s="3">
        <f t="array" ref="B37:H37">Days+DATE(CalYear,MONTH($B$34),1)-WEEKDAY(DATE(CalYear,MONTH($B$34),1),(WeekStart="Montag")+1)+$A27*7-6</f>
        <v>42912</v>
      </c>
      <c r="C37" s="3">
        <v>42913</v>
      </c>
      <c r="D37" s="3">
        <v>42914</v>
      </c>
      <c r="E37" s="3">
        <v>42915</v>
      </c>
      <c r="F37" s="3">
        <v>42916</v>
      </c>
      <c r="G37" s="3">
        <v>42917</v>
      </c>
      <c r="H37" s="3">
        <v>42918</v>
      </c>
      <c r="I37" s="19"/>
      <c r="J37" s="3">
        <f t="array" ref="J37:P37">Days+DATE(CalYear,MONTH($J$34),1)-WEEKDAY(DATE(CalYear,MONTH($J$34),1),(WeekStart="Montag")+1)+$A27*7-6</f>
        <v>42947</v>
      </c>
      <c r="K37" s="3">
        <v>42948</v>
      </c>
      <c r="L37" s="3">
        <v>42949</v>
      </c>
      <c r="M37" s="3">
        <v>42950</v>
      </c>
      <c r="N37" s="3">
        <v>42951</v>
      </c>
      <c r="O37" s="3">
        <v>42952</v>
      </c>
      <c r="P37" s="3">
        <v>42953</v>
      </c>
      <c r="R37" s="30">
        <v>42944</v>
      </c>
      <c r="S37" s="23"/>
      <c r="T37" s="22"/>
      <c r="U37" s="31"/>
      <c r="V37" s="11"/>
    </row>
    <row r="38" spans="1:22">
      <c r="A38" s="8"/>
      <c r="B38" s="5">
        <f t="array" ref="B38:H38">Days+DATE(CalYear,MONTH($B$34),1)-WEEKDAY(DATE(CalYear,MONTH($B$34),1),(WeekStart="Montag")+1)+$A28*7-6</f>
        <v>42919</v>
      </c>
      <c r="C38" s="5">
        <v>42920</v>
      </c>
      <c r="D38" s="5">
        <v>42921</v>
      </c>
      <c r="E38" s="5">
        <v>42922</v>
      </c>
      <c r="F38" s="5">
        <v>42923</v>
      </c>
      <c r="G38" s="5">
        <v>42924</v>
      </c>
      <c r="H38" s="5">
        <v>42925</v>
      </c>
      <c r="I38" s="14"/>
      <c r="J38" s="5">
        <f t="array" ref="J38:P38">Days+DATE(CalYear,MONTH($J$34),1)-WEEKDAY(DATE(CalYear,MONTH($J$34),1),(WeekStart="Montag")+1)+$A28*7-6</f>
        <v>42954</v>
      </c>
      <c r="K38" s="5">
        <v>42955</v>
      </c>
      <c r="L38" s="5">
        <v>42956</v>
      </c>
      <c r="M38" s="5">
        <v>42957</v>
      </c>
      <c r="N38" s="5">
        <v>42958</v>
      </c>
      <c r="O38" s="5">
        <v>42959</v>
      </c>
      <c r="P38" s="5">
        <v>42960</v>
      </c>
      <c r="R38" s="30"/>
      <c r="S38" s="23"/>
      <c r="T38" s="22"/>
      <c r="U38" s="31"/>
      <c r="V38" s="11"/>
    </row>
    <row r="39" spans="1:22">
      <c r="A39" s="8"/>
      <c r="B39" s="5">
        <f t="array" ref="B39:H39">Days+DATE(CalYear,MONTH($B$34),1)-WEEKDAY(DATE(CalYear,MONTH($B$34),1),(WeekStart="Montag")+1)+$A29*7-6</f>
        <v>42926</v>
      </c>
      <c r="C39" s="5">
        <v>42927</v>
      </c>
      <c r="D39" s="5">
        <v>42928</v>
      </c>
      <c r="E39" s="5">
        <v>42929</v>
      </c>
      <c r="F39" s="5">
        <v>42930</v>
      </c>
      <c r="G39" s="5">
        <v>42931</v>
      </c>
      <c r="H39" s="5">
        <v>42932</v>
      </c>
      <c r="I39" s="14"/>
      <c r="J39" s="5">
        <f t="array" ref="J39:P39">Days+DATE(CalYear,MONTH($J$34),1)-WEEKDAY(DATE(CalYear,MONTH($J$34),1),(WeekStart="Montag")+1)+$A29*7-6</f>
        <v>42961</v>
      </c>
      <c r="K39" s="5">
        <v>42962</v>
      </c>
      <c r="L39" s="5">
        <v>42963</v>
      </c>
      <c r="M39" s="5">
        <v>42964</v>
      </c>
      <c r="N39" s="5">
        <v>42965</v>
      </c>
      <c r="O39" s="5">
        <v>42966</v>
      </c>
      <c r="P39" s="5">
        <v>42967</v>
      </c>
      <c r="R39" s="28">
        <v>42958</v>
      </c>
      <c r="S39" s="21" t="s">
        <v>3</v>
      </c>
      <c r="T39" s="20">
        <v>42966</v>
      </c>
      <c r="U39" s="29"/>
      <c r="V39" s="11"/>
    </row>
    <row r="40" spans="1:22">
      <c r="A40" s="8"/>
      <c r="B40" s="5">
        <f t="array" ref="B40:H40">Days+DATE(CalYear,MONTH($B$34),1)-WEEKDAY(DATE(CalYear,MONTH($B$34),1),(WeekStart="Montag")+1)+$A30*7-6</f>
        <v>42933</v>
      </c>
      <c r="C40" s="5">
        <v>42934</v>
      </c>
      <c r="D40" s="5">
        <v>42935</v>
      </c>
      <c r="E40" s="5">
        <v>42936</v>
      </c>
      <c r="F40" s="5">
        <v>42937</v>
      </c>
      <c r="G40" s="5">
        <v>42938</v>
      </c>
      <c r="H40" s="5">
        <v>42939</v>
      </c>
      <c r="I40" s="14"/>
      <c r="J40" s="5">
        <f t="array" ref="J40:P40">Days+DATE(CalYear,MONTH($J$34),1)-WEEKDAY(DATE(CalYear,MONTH($J$34),1),(WeekStart="Montag")+1)+$A30*7-6</f>
        <v>42968</v>
      </c>
      <c r="K40" s="5">
        <v>42969</v>
      </c>
      <c r="L40" s="5">
        <v>42970</v>
      </c>
      <c r="M40" s="5">
        <v>42971</v>
      </c>
      <c r="N40" s="5">
        <v>42972</v>
      </c>
      <c r="O40" s="5">
        <v>42973</v>
      </c>
      <c r="P40" s="5">
        <v>42974</v>
      </c>
      <c r="R40" s="30">
        <v>42972</v>
      </c>
      <c r="S40" s="23"/>
      <c r="T40" s="22"/>
      <c r="U40" s="31"/>
      <c r="V40" s="11"/>
    </row>
    <row r="41" spans="1:22">
      <c r="A41" s="8"/>
      <c r="B41" s="5">
        <f t="array" ref="B41:H41">Days+DATE(CalYear,MONTH($B$34),1)-WEEKDAY(DATE(CalYear,MONTH($B$34),1),(WeekStart="Montag")+1)+$A31*7-6</f>
        <v>42940</v>
      </c>
      <c r="C41" s="5">
        <v>42941</v>
      </c>
      <c r="D41" s="5">
        <v>42942</v>
      </c>
      <c r="E41" s="5">
        <v>42943</v>
      </c>
      <c r="F41" s="5">
        <v>42944</v>
      </c>
      <c r="G41" s="5">
        <v>42945</v>
      </c>
      <c r="H41" s="5">
        <v>42946</v>
      </c>
      <c r="I41" s="14"/>
      <c r="J41" s="5">
        <f t="array" ref="J41:P41">Days+DATE(CalYear,MONTH($J$34),1)-WEEKDAY(DATE(CalYear,MONTH($J$34),1),(WeekStart="Montag")+1)+$A31*7-6</f>
        <v>42975</v>
      </c>
      <c r="K41" s="5">
        <v>42976</v>
      </c>
      <c r="L41" s="5">
        <v>42977</v>
      </c>
      <c r="M41" s="5">
        <v>42978</v>
      </c>
      <c r="N41" s="5">
        <v>42979</v>
      </c>
      <c r="O41" s="5">
        <v>42980</v>
      </c>
      <c r="P41" s="5">
        <v>42981</v>
      </c>
      <c r="R41" s="30"/>
      <c r="S41" s="23"/>
      <c r="T41" s="22"/>
      <c r="U41" s="31"/>
      <c r="V41" s="11"/>
    </row>
    <row r="42" spans="1:22">
      <c r="A42" s="8"/>
      <c r="B42" s="5">
        <f t="array" ref="B42:H42">Days+DATE(CalYear,MONTH($B$34),1)-WEEKDAY(DATE(CalYear,MONTH($B$34),1),(WeekStart="Montag")+1)+$A32*7-6</f>
        <v>42947</v>
      </c>
      <c r="C42" s="5">
        <v>42948</v>
      </c>
      <c r="D42" s="5">
        <v>42949</v>
      </c>
      <c r="E42" s="5">
        <v>42950</v>
      </c>
      <c r="F42" s="5">
        <v>42951</v>
      </c>
      <c r="G42" s="5">
        <v>42952</v>
      </c>
      <c r="H42" s="5">
        <v>42953</v>
      </c>
      <c r="I42" s="14"/>
      <c r="J42" s="5">
        <f t="array" ref="J42:P42">Days+DATE(CalYear,MONTH($J$34),1)-WEEKDAY(DATE(CalYear,MONTH($J$34),1),(WeekStart="Montag")+1)+$A32*7-6</f>
        <v>42982</v>
      </c>
      <c r="K42" s="5">
        <v>42983</v>
      </c>
      <c r="L42" s="5">
        <v>42984</v>
      </c>
      <c r="M42" s="5">
        <v>42985</v>
      </c>
      <c r="N42" s="5">
        <v>42986</v>
      </c>
      <c r="O42" s="5">
        <v>42987</v>
      </c>
      <c r="P42" s="5">
        <v>42988</v>
      </c>
      <c r="R42" s="32"/>
      <c r="S42" s="26"/>
      <c r="T42" s="24"/>
      <c r="U42" s="33"/>
      <c r="V42" s="11"/>
    </row>
    <row r="43" spans="1:22" ht="6.75" customHeight="1">
      <c r="A43" s="8"/>
      <c r="B43" s="5"/>
      <c r="C43" s="5"/>
      <c r="D43" s="5"/>
      <c r="E43" s="5"/>
      <c r="F43" s="5"/>
      <c r="G43" s="5"/>
      <c r="H43" s="5"/>
      <c r="I43" s="14"/>
      <c r="J43" s="5"/>
      <c r="K43" s="5"/>
      <c r="L43" s="5"/>
      <c r="M43" s="5"/>
      <c r="N43" s="5"/>
      <c r="O43" s="5"/>
      <c r="P43" s="5"/>
      <c r="R43" s="30"/>
      <c r="S43" s="23"/>
      <c r="T43" s="22"/>
      <c r="U43" s="31"/>
      <c r="V43" s="11"/>
    </row>
    <row r="44" spans="1:22" ht="6.75" customHeight="1">
      <c r="A44" s="8"/>
      <c r="B44" s="43">
        <f>DATE(CalYear,9,1)</f>
        <v>42979</v>
      </c>
      <c r="C44" s="43"/>
      <c r="D44" s="43"/>
      <c r="E44" s="43"/>
      <c r="F44" s="43"/>
      <c r="G44" s="43"/>
      <c r="H44" s="43"/>
      <c r="I44" s="4"/>
      <c r="J44" s="43">
        <f>DATE(CalYear,10,1)</f>
        <v>43009</v>
      </c>
      <c r="K44" s="43"/>
      <c r="L44" s="43"/>
      <c r="M44" s="43"/>
      <c r="N44" s="43"/>
      <c r="O44" s="43"/>
      <c r="P44" s="43"/>
      <c r="R44" s="30"/>
      <c r="S44" s="23"/>
      <c r="T44" s="22"/>
      <c r="U44" s="31"/>
      <c r="V44" s="11"/>
    </row>
    <row r="45" spans="1:22" ht="15.6">
      <c r="A45" s="9"/>
      <c r="B45" s="42" t="str">
        <f>UPPER(TEXT(B44,"MMMM"))</f>
        <v>SEPTEMBER</v>
      </c>
      <c r="C45" s="42"/>
      <c r="D45" s="42"/>
      <c r="E45" s="42"/>
      <c r="F45" s="42"/>
      <c r="G45" s="42"/>
      <c r="H45" s="42"/>
      <c r="I45" s="2"/>
      <c r="J45" s="42" t="str">
        <f>UPPER(TEXT(J44,"MMMM"))</f>
        <v>OKTOBER</v>
      </c>
      <c r="K45" s="42"/>
      <c r="L45" s="42"/>
      <c r="M45" s="42"/>
      <c r="N45" s="42"/>
      <c r="O45" s="42"/>
      <c r="P45" s="42"/>
      <c r="R45" s="36"/>
      <c r="S45" s="23"/>
      <c r="T45" s="22"/>
      <c r="U45" s="31"/>
      <c r="V45" s="11"/>
    </row>
    <row r="46" spans="1:22">
      <c r="A46" s="9"/>
      <c r="B46" s="13" t="str">
        <f t="shared" ref="B46:H46" si="8">CHOOSE(COLUMN(A$1)+(WeekStart="Montag"),"SO","MO","DI","MI","DO","FR","SA","SO")</f>
        <v>MO</v>
      </c>
      <c r="C46" s="13" t="str">
        <f t="shared" si="8"/>
        <v>DI</v>
      </c>
      <c r="D46" s="13" t="str">
        <f t="shared" si="8"/>
        <v>MI</v>
      </c>
      <c r="E46" s="13" t="str">
        <f t="shared" si="8"/>
        <v>DO</v>
      </c>
      <c r="F46" s="13" t="str">
        <f t="shared" si="8"/>
        <v>FR</v>
      </c>
      <c r="G46" s="13" t="str">
        <f t="shared" si="8"/>
        <v>SA</v>
      </c>
      <c r="H46" s="13" t="str">
        <f t="shared" si="8"/>
        <v>SO</v>
      </c>
      <c r="I46" s="18"/>
      <c r="J46" s="13" t="str">
        <f t="shared" ref="J46:P46" si="9">CHOOSE(COLUMN(A$1)+(WeekStart="Montag"),"SO","MO","DI","MI","DO","FR","SA","SO")</f>
        <v>MO</v>
      </c>
      <c r="K46" s="13" t="str">
        <f t="shared" si="9"/>
        <v>DI</v>
      </c>
      <c r="L46" s="13" t="str">
        <f t="shared" si="9"/>
        <v>MI</v>
      </c>
      <c r="M46" s="13" t="str">
        <f t="shared" si="9"/>
        <v>DO</v>
      </c>
      <c r="N46" s="13" t="str">
        <f t="shared" si="9"/>
        <v>FR</v>
      </c>
      <c r="O46" s="13" t="str">
        <f t="shared" si="9"/>
        <v>SA</v>
      </c>
      <c r="P46" s="13" t="str">
        <f t="shared" si="9"/>
        <v>SO</v>
      </c>
      <c r="R46" s="28">
        <v>42986</v>
      </c>
      <c r="S46" s="21"/>
      <c r="T46" s="20">
        <v>42994</v>
      </c>
      <c r="U46" s="29"/>
      <c r="V46" s="11"/>
    </row>
    <row r="47" spans="1:22">
      <c r="A47" s="10">
        <v>1</v>
      </c>
      <c r="B47" s="3">
        <f t="array" ref="B47:H47">Days+DATE(CalYear,MONTH($B$44),1)-WEEKDAY(DATE(CalYear,MONTH($B$44),1),(WeekStart="Montag")+1)+$A47*7-6</f>
        <v>42975</v>
      </c>
      <c r="C47" s="3">
        <v>42976</v>
      </c>
      <c r="D47" s="3">
        <v>42977</v>
      </c>
      <c r="E47" s="3">
        <v>42978</v>
      </c>
      <c r="F47" s="3">
        <v>42979</v>
      </c>
      <c r="G47" s="3">
        <v>42980</v>
      </c>
      <c r="H47" s="3">
        <v>42981</v>
      </c>
      <c r="I47" s="19"/>
      <c r="J47" s="3">
        <f t="array" ref="J47:P47">Days+DATE(CalYear,MONTH($J$44),1)-WEEKDAY(DATE(CalYear,MONTH($J$44),1),(WeekStart="Montag")+1)+$A47*7-6</f>
        <v>43003</v>
      </c>
      <c r="K47" s="3">
        <v>43004</v>
      </c>
      <c r="L47" s="3">
        <v>43005</v>
      </c>
      <c r="M47" s="3">
        <v>43006</v>
      </c>
      <c r="N47" s="3">
        <v>43007</v>
      </c>
      <c r="O47" s="3">
        <v>43008</v>
      </c>
      <c r="P47" s="3">
        <v>43009</v>
      </c>
      <c r="R47" s="30">
        <v>43000</v>
      </c>
      <c r="S47" s="23"/>
      <c r="T47" s="22"/>
      <c r="U47" s="31"/>
      <c r="V47" s="11"/>
    </row>
    <row r="48" spans="1:22">
      <c r="A48" s="8">
        <v>2</v>
      </c>
      <c r="B48" s="5">
        <f t="array" ref="B48:H48">Days+DATE(CalYear,MONTH($B$44),1)-WEEKDAY(DATE(CalYear,MONTH($B$44),1),(WeekStart="Montag")+1)+$A48*7-6</f>
        <v>42982</v>
      </c>
      <c r="C48" s="5">
        <v>42983</v>
      </c>
      <c r="D48" s="5">
        <v>42984</v>
      </c>
      <c r="E48" s="5">
        <v>42985</v>
      </c>
      <c r="F48" s="5">
        <v>42986</v>
      </c>
      <c r="G48" s="5">
        <v>42987</v>
      </c>
      <c r="H48" s="5">
        <v>42988</v>
      </c>
      <c r="I48" s="14"/>
      <c r="J48" s="5">
        <f t="array" ref="J48:P48">Days+DATE(CalYear,MONTH($J$44),1)-WEEKDAY(DATE(CalYear,MONTH($J$44),1),(WeekStart="Montag")+1)+$A48*7-6</f>
        <v>43010</v>
      </c>
      <c r="K48" s="5">
        <v>43011</v>
      </c>
      <c r="L48" s="5">
        <v>43012</v>
      </c>
      <c r="M48" s="5">
        <v>43013</v>
      </c>
      <c r="N48" s="5">
        <v>43014</v>
      </c>
      <c r="O48" s="5">
        <v>43015</v>
      </c>
      <c r="P48" s="5">
        <v>43016</v>
      </c>
      <c r="R48" s="30"/>
      <c r="S48" s="23"/>
      <c r="T48" s="22"/>
      <c r="U48" s="31"/>
      <c r="V48" s="11"/>
    </row>
    <row r="49" spans="1:22">
      <c r="A49" s="8">
        <v>3</v>
      </c>
      <c r="B49" s="5">
        <f t="array" ref="B49:H49">Days+DATE(CalYear,MONTH($B$44),1)-WEEKDAY(DATE(CalYear,MONTH($B$44),1),(WeekStart="Montag")+1)+$A49*7-6</f>
        <v>42989</v>
      </c>
      <c r="C49" s="5">
        <v>42990</v>
      </c>
      <c r="D49" s="5">
        <v>42991</v>
      </c>
      <c r="E49" s="5">
        <v>42992</v>
      </c>
      <c r="F49" s="5">
        <v>42993</v>
      </c>
      <c r="G49" s="5">
        <v>42994</v>
      </c>
      <c r="H49" s="5">
        <v>42995</v>
      </c>
      <c r="I49" s="14"/>
      <c r="J49" s="5">
        <f t="array" ref="J49:P49">Days+DATE(CalYear,MONTH($J$44),1)-WEEKDAY(DATE(CalYear,MONTH($J$44),1),(WeekStart="Montag")+1)+$A49*7-6</f>
        <v>43017</v>
      </c>
      <c r="K49" s="5">
        <v>43018</v>
      </c>
      <c r="L49" s="5">
        <v>43019</v>
      </c>
      <c r="M49" s="5">
        <v>43020</v>
      </c>
      <c r="N49" s="5">
        <v>43021</v>
      </c>
      <c r="O49" s="5">
        <v>43022</v>
      </c>
      <c r="P49" s="5">
        <v>43023</v>
      </c>
      <c r="R49" s="28">
        <v>43014</v>
      </c>
      <c r="S49" s="21"/>
      <c r="T49" s="20">
        <v>43029</v>
      </c>
      <c r="U49" s="29"/>
      <c r="V49" s="11"/>
    </row>
    <row r="50" spans="1:22">
      <c r="A50" s="8">
        <v>4</v>
      </c>
      <c r="B50" s="5">
        <f t="array" ref="B50:H50">Days+DATE(CalYear,MONTH($B$44),1)-WEEKDAY(DATE(CalYear,MONTH($B$44),1),(WeekStart="Montag")+1)+$A50*7-6</f>
        <v>42996</v>
      </c>
      <c r="C50" s="5">
        <v>42997</v>
      </c>
      <c r="D50" s="5">
        <v>42998</v>
      </c>
      <c r="E50" s="5">
        <v>42999</v>
      </c>
      <c r="F50" s="5">
        <v>43000</v>
      </c>
      <c r="G50" s="5">
        <v>43001</v>
      </c>
      <c r="H50" s="5">
        <v>43002</v>
      </c>
      <c r="I50" s="14"/>
      <c r="J50" s="5">
        <f t="array" ref="J50:P50">Days+DATE(CalYear,MONTH($J$44),1)-WEEKDAY(DATE(CalYear,MONTH($J$44),1),(WeekStart="Montag")+1)+$A50*7-6</f>
        <v>43024</v>
      </c>
      <c r="K50" s="5">
        <v>43025</v>
      </c>
      <c r="L50" s="5">
        <v>43026</v>
      </c>
      <c r="M50" s="5">
        <v>43027</v>
      </c>
      <c r="N50" s="5">
        <v>43028</v>
      </c>
      <c r="O50" s="5">
        <v>43029</v>
      </c>
      <c r="P50" s="5">
        <v>43030</v>
      </c>
      <c r="R50" s="30">
        <v>43028</v>
      </c>
      <c r="S50" s="23" t="s">
        <v>3</v>
      </c>
      <c r="T50" s="22"/>
      <c r="U50" s="31"/>
      <c r="V50" s="11"/>
    </row>
    <row r="51" spans="1:22">
      <c r="A51" s="8">
        <v>5</v>
      </c>
      <c r="B51" s="5">
        <f t="array" ref="B51:H51">Days+DATE(CalYear,MONTH($B$44),1)-WEEKDAY(DATE(CalYear,MONTH($B$44),1),(WeekStart="Montag")+1)+$A51*7-6</f>
        <v>43003</v>
      </c>
      <c r="C51" s="5">
        <v>43004</v>
      </c>
      <c r="D51" s="5">
        <v>43005</v>
      </c>
      <c r="E51" s="5">
        <v>43006</v>
      </c>
      <c r="F51" s="5">
        <v>43007</v>
      </c>
      <c r="G51" s="5">
        <v>43008</v>
      </c>
      <c r="H51" s="5">
        <v>43009</v>
      </c>
      <c r="I51" s="14"/>
      <c r="J51" s="5">
        <f t="array" ref="J51:P51">Days+DATE(CalYear,MONTH($J$44),1)-WEEKDAY(DATE(CalYear,MONTH($J$44),1),(WeekStart="Montag")+1)+$A51*7-6</f>
        <v>43031</v>
      </c>
      <c r="K51" s="5">
        <v>43032</v>
      </c>
      <c r="L51" s="5">
        <v>43033</v>
      </c>
      <c r="M51" s="5">
        <v>43034</v>
      </c>
      <c r="N51" s="5">
        <v>43035</v>
      </c>
      <c r="O51" s="5">
        <v>43036</v>
      </c>
      <c r="P51" s="5">
        <v>43037</v>
      </c>
      <c r="R51" s="30"/>
      <c r="S51" s="23"/>
      <c r="T51" s="22"/>
      <c r="U51" s="31"/>
      <c r="V51" s="11"/>
    </row>
    <row r="52" spans="1:22">
      <c r="A52" s="8">
        <v>6</v>
      </c>
      <c r="B52" s="5">
        <f t="array" ref="B52:H52">Days+DATE(CalYear,MONTH($B$44),1)-WEEKDAY(DATE(CalYear,MONTH($B$44),1),(WeekStart="Montag")+1)+$A52*7-6</f>
        <v>43010</v>
      </c>
      <c r="C52" s="5">
        <v>43011</v>
      </c>
      <c r="D52" s="5">
        <v>43012</v>
      </c>
      <c r="E52" s="5">
        <v>43013</v>
      </c>
      <c r="F52" s="5">
        <v>43014</v>
      </c>
      <c r="G52" s="5">
        <v>43015</v>
      </c>
      <c r="H52" s="5">
        <v>43016</v>
      </c>
      <c r="I52" s="14"/>
      <c r="J52" s="5">
        <f t="array" ref="J52:P52">Days+DATE(CalYear,MONTH($J$44),1)-WEEKDAY(DATE(CalYear,MONTH($J$44),1),(WeekStart="Montag")+1)+$A52*7-6</f>
        <v>43038</v>
      </c>
      <c r="K52" s="5">
        <v>43039</v>
      </c>
      <c r="L52" s="5">
        <v>43040</v>
      </c>
      <c r="M52" s="5">
        <v>43041</v>
      </c>
      <c r="N52" s="5">
        <v>43042</v>
      </c>
      <c r="O52" s="5">
        <v>43043</v>
      </c>
      <c r="P52" s="5">
        <v>43044</v>
      </c>
      <c r="R52" s="32"/>
      <c r="S52" s="26"/>
      <c r="T52" s="24"/>
      <c r="U52" s="33"/>
      <c r="V52" s="11"/>
    </row>
    <row r="53" spans="1:22" ht="6.75" customHeight="1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R53" s="30"/>
      <c r="S53" s="23"/>
      <c r="T53" s="22"/>
      <c r="U53" s="31"/>
      <c r="V53" s="11"/>
    </row>
    <row r="54" spans="1:22" ht="6.75" customHeight="1">
      <c r="B54" s="43">
        <f>DATE(CalYear,11,1)</f>
        <v>43040</v>
      </c>
      <c r="C54" s="43"/>
      <c r="D54" s="43"/>
      <c r="E54" s="43"/>
      <c r="F54" s="43"/>
      <c r="G54" s="43"/>
      <c r="H54" s="43"/>
      <c r="I54" s="4"/>
      <c r="J54" s="43">
        <f>DATE(CalYear,12,1)</f>
        <v>43070</v>
      </c>
      <c r="K54" s="43"/>
      <c r="L54" s="43"/>
      <c r="M54" s="43"/>
      <c r="N54" s="43"/>
      <c r="O54" s="43"/>
      <c r="P54" s="43"/>
      <c r="R54" s="30"/>
      <c r="S54" s="23"/>
      <c r="T54" s="22"/>
      <c r="U54" s="31"/>
      <c r="V54" s="11"/>
    </row>
    <row r="55" spans="1:22" ht="15.6">
      <c r="B55" s="42" t="str">
        <f>UPPER(TEXT(B54,"MMMM"))</f>
        <v>NOVEMBER</v>
      </c>
      <c r="C55" s="42"/>
      <c r="D55" s="42"/>
      <c r="E55" s="42"/>
      <c r="F55" s="42"/>
      <c r="G55" s="42"/>
      <c r="H55" s="42"/>
      <c r="I55" s="2"/>
      <c r="J55" s="42" t="str">
        <f>UPPER(TEXT(J54,"MMMM"))</f>
        <v>DEZEMBER</v>
      </c>
      <c r="K55" s="42"/>
      <c r="L55" s="42"/>
      <c r="M55" s="42"/>
      <c r="N55" s="42"/>
      <c r="O55" s="42"/>
      <c r="P55" s="42"/>
      <c r="R55" s="30"/>
      <c r="S55" s="23"/>
      <c r="T55" s="22"/>
      <c r="U55" s="31"/>
      <c r="V55" s="11"/>
    </row>
    <row r="56" spans="1:22">
      <c r="A56" s="9"/>
      <c r="B56" s="13" t="str">
        <f t="shared" ref="B56:H56" si="10">CHOOSE(COLUMN(A$1)+(WeekStart="Montag"),"SO","MO","DI","MI","DO","FR","SA","SO")</f>
        <v>MO</v>
      </c>
      <c r="C56" s="13" t="str">
        <f t="shared" si="10"/>
        <v>DI</v>
      </c>
      <c r="D56" s="13" t="str">
        <f t="shared" si="10"/>
        <v>MI</v>
      </c>
      <c r="E56" s="13" t="str">
        <f t="shared" si="10"/>
        <v>DO</v>
      </c>
      <c r="F56" s="13" t="str">
        <f t="shared" si="10"/>
        <v>FR</v>
      </c>
      <c r="G56" s="13" t="str">
        <f t="shared" si="10"/>
        <v>SA</v>
      </c>
      <c r="H56" s="13" t="str">
        <f t="shared" si="10"/>
        <v>SO</v>
      </c>
      <c r="I56" s="18"/>
      <c r="J56" s="13" t="str">
        <f t="shared" ref="J56:P56" si="11">CHOOSE(COLUMN(A$1)+(WeekStart="Montag"),"SO","MO","DI","MI","DO","FR","SA","SO")</f>
        <v>MO</v>
      </c>
      <c r="K56" s="13" t="str">
        <f t="shared" si="11"/>
        <v>DI</v>
      </c>
      <c r="L56" s="13" t="str">
        <f t="shared" si="11"/>
        <v>MI</v>
      </c>
      <c r="M56" s="13" t="str">
        <f t="shared" si="11"/>
        <v>DO</v>
      </c>
      <c r="N56" s="13" t="str">
        <f t="shared" si="11"/>
        <v>FR</v>
      </c>
      <c r="O56" s="13" t="str">
        <f t="shared" si="11"/>
        <v>SA</v>
      </c>
      <c r="P56" s="13" t="str">
        <f t="shared" si="11"/>
        <v>SO</v>
      </c>
      <c r="R56" s="28">
        <v>43042</v>
      </c>
      <c r="S56" s="21"/>
      <c r="T56" s="20"/>
      <c r="U56" s="29"/>
      <c r="V56" s="11"/>
    </row>
    <row r="57" spans="1:22">
      <c r="B57" s="3">
        <f t="array" ref="B57:H57">Days+DATE(CalYear,MONTH($B$54),1)-WEEKDAY(DATE(CalYear,MONTH($B$54),1),(WeekStart="Montag")+1)+$A47*7-6</f>
        <v>43038</v>
      </c>
      <c r="C57" s="3">
        <v>43039</v>
      </c>
      <c r="D57" s="3">
        <v>43040</v>
      </c>
      <c r="E57" s="3">
        <v>43041</v>
      </c>
      <c r="F57" s="3">
        <v>43042</v>
      </c>
      <c r="G57" s="3">
        <v>43043</v>
      </c>
      <c r="H57" s="3">
        <v>43044</v>
      </c>
      <c r="I57" s="19"/>
      <c r="J57" s="3">
        <f t="array" ref="J57:P57">Days+DATE(CalYear,MONTH($J$54),1)-WEEKDAY(DATE(CalYear,MONTH($J$54),1),(WeekStart="Montag")+1)+$A47*7-6</f>
        <v>43066</v>
      </c>
      <c r="K57" s="3">
        <v>43067</v>
      </c>
      <c r="L57" s="3">
        <v>43068</v>
      </c>
      <c r="M57" s="3">
        <v>43069</v>
      </c>
      <c r="N57" s="3">
        <v>43070</v>
      </c>
      <c r="O57" s="3">
        <v>43071</v>
      </c>
      <c r="P57" s="3">
        <v>43072</v>
      </c>
      <c r="R57" s="30">
        <v>43056</v>
      </c>
      <c r="S57" s="23"/>
      <c r="T57" s="22">
        <v>43057</v>
      </c>
      <c r="U57" s="31"/>
      <c r="V57" s="11"/>
    </row>
    <row r="58" spans="1:22">
      <c r="B58" s="5">
        <f t="array" ref="B58:H58">Days+DATE(CalYear,MONTH($B$54),1)-WEEKDAY(DATE(CalYear,MONTH($B$54),1),(WeekStart="Montag")+1)+$A48*7-6</f>
        <v>43045</v>
      </c>
      <c r="C58" s="5">
        <v>43046</v>
      </c>
      <c r="D58" s="5">
        <v>43047</v>
      </c>
      <c r="E58" s="5">
        <v>43048</v>
      </c>
      <c r="F58" s="5">
        <v>43049</v>
      </c>
      <c r="G58" s="5">
        <v>43050</v>
      </c>
      <c r="H58" s="5">
        <v>43051</v>
      </c>
      <c r="I58" s="14"/>
      <c r="J58" s="5">
        <f t="array" ref="J58:P58">Days+DATE(CalYear,MONTH($J$54),1)-WEEKDAY(DATE(CalYear,MONTH($J$54),1),(WeekStart="Montag")+1)+$A48*7-6</f>
        <v>43073</v>
      </c>
      <c r="K58" s="5">
        <v>43074</v>
      </c>
      <c r="L58" s="5">
        <v>43075</v>
      </c>
      <c r="M58" s="5">
        <v>43076</v>
      </c>
      <c r="N58" s="5">
        <v>43077</v>
      </c>
      <c r="O58" s="5">
        <v>43078</v>
      </c>
      <c r="P58" s="5">
        <v>43079</v>
      </c>
      <c r="R58" s="32"/>
      <c r="S58" s="26"/>
      <c r="T58" s="24"/>
      <c r="U58" s="33"/>
      <c r="V58" s="11"/>
    </row>
    <row r="59" spans="1:22">
      <c r="B59" s="5">
        <f t="array" ref="B59:H59">Days+DATE(CalYear,MONTH($B$54),1)-WEEKDAY(DATE(CalYear,MONTH($B$54),1),(WeekStart="Montag")+1)+$A49*7-6</f>
        <v>43052</v>
      </c>
      <c r="C59" s="5">
        <v>43053</v>
      </c>
      <c r="D59" s="5">
        <v>43054</v>
      </c>
      <c r="E59" s="5">
        <v>43055</v>
      </c>
      <c r="F59" s="5">
        <v>43056</v>
      </c>
      <c r="G59" s="5">
        <v>43057</v>
      </c>
      <c r="H59" s="5">
        <v>43058</v>
      </c>
      <c r="I59" s="14"/>
      <c r="J59" s="5">
        <f t="array" ref="J59:P59">Days+DATE(CalYear,MONTH($J$54),1)-WEEKDAY(DATE(CalYear,MONTH($J$54),1),(WeekStart="Montag")+1)+$A49*7-6</f>
        <v>43080</v>
      </c>
      <c r="K59" s="5">
        <v>43081</v>
      </c>
      <c r="L59" s="5">
        <v>43082</v>
      </c>
      <c r="M59" s="5">
        <v>43083</v>
      </c>
      <c r="N59" s="5">
        <v>43084</v>
      </c>
      <c r="O59" s="5">
        <v>43085</v>
      </c>
      <c r="P59" s="5">
        <v>43086</v>
      </c>
      <c r="R59" s="28">
        <v>43070</v>
      </c>
      <c r="S59" s="21"/>
      <c r="T59" s="20"/>
      <c r="U59" s="29"/>
      <c r="V59" s="11"/>
    </row>
    <row r="60" spans="1:22">
      <c r="B60" s="5">
        <f t="array" ref="B60:H60">Days+DATE(CalYear,MONTH($B$54),1)-WEEKDAY(DATE(CalYear,MONTH($B$54),1),(WeekStart="Montag")+1)+$A50*7-6</f>
        <v>43059</v>
      </c>
      <c r="C60" s="5">
        <v>43060</v>
      </c>
      <c r="D60" s="5">
        <v>43061</v>
      </c>
      <c r="E60" s="5">
        <v>43062</v>
      </c>
      <c r="F60" s="5">
        <v>43063</v>
      </c>
      <c r="G60" s="5">
        <v>43064</v>
      </c>
      <c r="H60" s="5">
        <v>43065</v>
      </c>
      <c r="I60" s="14"/>
      <c r="J60" s="5">
        <f t="array" ref="J60:P60">Days+DATE(CalYear,MONTH($J$54),1)-WEEKDAY(DATE(CalYear,MONTH($J$54),1),(WeekStart="Montag")+1)+$A50*7-6</f>
        <v>43087</v>
      </c>
      <c r="K60" s="5">
        <v>43088</v>
      </c>
      <c r="L60" s="5">
        <v>43089</v>
      </c>
      <c r="M60" s="5">
        <v>43090</v>
      </c>
      <c r="N60" s="5">
        <v>43091</v>
      </c>
      <c r="O60" s="5">
        <v>43092</v>
      </c>
      <c r="P60" s="5">
        <v>43093</v>
      </c>
      <c r="R60" s="30">
        <v>43084</v>
      </c>
      <c r="S60" s="23"/>
      <c r="T60" s="22">
        <v>43085</v>
      </c>
      <c r="U60" s="31"/>
      <c r="V60" s="11"/>
    </row>
    <row r="61" spans="1:22">
      <c r="B61" s="5">
        <f t="array" ref="B61:H61">Days+DATE(CalYear,MONTH($B$54),1)-WEEKDAY(DATE(CalYear,MONTH($B$54),1),(WeekStart="Montag")+1)+$A51*7-6</f>
        <v>43066</v>
      </c>
      <c r="C61" s="5">
        <v>43067</v>
      </c>
      <c r="D61" s="5">
        <v>43068</v>
      </c>
      <c r="E61" s="5">
        <v>43069</v>
      </c>
      <c r="F61" s="5">
        <v>43070</v>
      </c>
      <c r="G61" s="5">
        <v>43071</v>
      </c>
      <c r="H61" s="5">
        <v>43072</v>
      </c>
      <c r="I61" s="14"/>
      <c r="J61" s="5">
        <f t="array" ref="J61:P61">Days+DATE(CalYear,MONTH($J$54),1)-WEEKDAY(DATE(CalYear,MONTH($J$54),1),(WeekStart="Montag")+1)+$A51*7-6</f>
        <v>43094</v>
      </c>
      <c r="K61" s="5">
        <v>43095</v>
      </c>
      <c r="L61" s="5">
        <v>43096</v>
      </c>
      <c r="M61" s="5">
        <v>43097</v>
      </c>
      <c r="N61" s="5">
        <v>43098</v>
      </c>
      <c r="O61" s="5">
        <v>43099</v>
      </c>
      <c r="P61" s="5">
        <v>43100</v>
      </c>
      <c r="R61" s="30">
        <v>43098</v>
      </c>
      <c r="S61" s="23"/>
      <c r="T61" s="22"/>
      <c r="U61" s="31"/>
      <c r="V61" s="11"/>
    </row>
    <row r="62" spans="1:22" ht="15" thickBot="1">
      <c r="B62" s="5">
        <f t="array" ref="B62:H62">Days+DATE(CalYear,MONTH($B$54),1)-WEEKDAY(DATE(CalYear,MONTH($B$54),1),(WeekStart="Montag")+1)+$A52*7-6</f>
        <v>43073</v>
      </c>
      <c r="C62" s="5">
        <v>43074</v>
      </c>
      <c r="D62" s="5">
        <v>43075</v>
      </c>
      <c r="E62" s="5">
        <v>43076</v>
      </c>
      <c r="F62" s="5">
        <v>43077</v>
      </c>
      <c r="G62" s="5">
        <v>43078</v>
      </c>
      <c r="H62" s="5">
        <v>43079</v>
      </c>
      <c r="I62" s="14"/>
      <c r="J62" s="5">
        <f t="array" ref="J62:P62">Days+DATE(CalYear,MONTH($J$54),1)-WEEKDAY(DATE(CalYear,MONTH($J$54),1),(WeekStart="Montag")+1)+$A52*7-6</f>
        <v>43101</v>
      </c>
      <c r="K62" s="5">
        <v>43102</v>
      </c>
      <c r="L62" s="5">
        <v>43103</v>
      </c>
      <c r="M62" s="5">
        <v>43104</v>
      </c>
      <c r="N62" s="5">
        <v>43105</v>
      </c>
      <c r="O62" s="5">
        <v>43106</v>
      </c>
      <c r="P62" s="5">
        <v>43107</v>
      </c>
      <c r="R62" s="37"/>
      <c r="S62" s="38"/>
      <c r="T62" s="39"/>
      <c r="U62" s="40"/>
      <c r="V62" s="11"/>
    </row>
    <row r="63" spans="1:22" ht="6.7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R63" s="17"/>
      <c r="S63" s="17"/>
      <c r="T63" s="12"/>
      <c r="U63" s="17"/>
    </row>
    <row r="64" spans="1:22">
      <c r="T64" s="12"/>
    </row>
  </sheetData>
  <mergeCells count="27">
    <mergeCell ref="T5:U5"/>
    <mergeCell ref="R5:S5"/>
    <mergeCell ref="J54:P54"/>
    <mergeCell ref="B5:H5"/>
    <mergeCell ref="J5:P5"/>
    <mergeCell ref="B15:H15"/>
    <mergeCell ref="J15:P15"/>
    <mergeCell ref="B24:H24"/>
    <mergeCell ref="J24:P24"/>
    <mergeCell ref="B34:H34"/>
    <mergeCell ref="J34:P34"/>
    <mergeCell ref="B2:P2"/>
    <mergeCell ref="B45:H45"/>
    <mergeCell ref="J45:P45"/>
    <mergeCell ref="B55:H55"/>
    <mergeCell ref="J55:P55"/>
    <mergeCell ref="B4:H4"/>
    <mergeCell ref="J4:P4"/>
    <mergeCell ref="B14:H14"/>
    <mergeCell ref="J14:P14"/>
    <mergeCell ref="B25:H25"/>
    <mergeCell ref="J25:P25"/>
    <mergeCell ref="B35:H35"/>
    <mergeCell ref="J35:P35"/>
    <mergeCell ref="B44:H44"/>
    <mergeCell ref="J44:P44"/>
    <mergeCell ref="B54:H54"/>
  </mergeCells>
  <conditionalFormatting sqref="B7:H7">
    <cfRule type="expression" dxfId="95" priority="53">
      <formula>DAY(B7)&gt;7</formula>
    </cfRule>
  </conditionalFormatting>
  <conditionalFormatting sqref="J7:P7">
    <cfRule type="expression" dxfId="94" priority="52">
      <formula>DAY(J7)&gt;7</formula>
    </cfRule>
  </conditionalFormatting>
  <conditionalFormatting sqref="B17:H17">
    <cfRule type="expression" dxfId="93" priority="51">
      <formula>DAY(B17)&gt;7</formula>
    </cfRule>
  </conditionalFormatting>
  <conditionalFormatting sqref="J17:P17">
    <cfRule type="expression" dxfId="92" priority="50">
      <formula>DAY(J17)&gt;7</formula>
    </cfRule>
  </conditionalFormatting>
  <conditionalFormatting sqref="J37:P37">
    <cfRule type="expression" dxfId="91" priority="49">
      <formula>DAY(J37)&gt;7</formula>
    </cfRule>
  </conditionalFormatting>
  <conditionalFormatting sqref="B37:H37">
    <cfRule type="expression" dxfId="90" priority="48">
      <formula>DAY(B37)&gt;7</formula>
    </cfRule>
  </conditionalFormatting>
  <conditionalFormatting sqref="J27:P27">
    <cfRule type="expression" dxfId="89" priority="47">
      <formula>DAY(J27)&gt;7</formula>
    </cfRule>
  </conditionalFormatting>
  <conditionalFormatting sqref="B27:H27">
    <cfRule type="expression" dxfId="88" priority="46">
      <formula>DAY(B27)&gt;7</formula>
    </cfRule>
  </conditionalFormatting>
  <conditionalFormatting sqref="B47:H47">
    <cfRule type="expression" dxfId="87" priority="45">
      <formula>DAY(B47)&gt;7</formula>
    </cfRule>
  </conditionalFormatting>
  <conditionalFormatting sqref="J47:P47">
    <cfRule type="expression" dxfId="86" priority="44">
      <formula>DAY(J47)&gt;7</formula>
    </cfRule>
  </conditionalFormatting>
  <conditionalFormatting sqref="B57:H57">
    <cfRule type="expression" dxfId="85" priority="43">
      <formula>DAY(B57)&gt;7</formula>
    </cfRule>
  </conditionalFormatting>
  <conditionalFormatting sqref="J57:P57">
    <cfRule type="expression" dxfId="84" priority="42">
      <formula>DAY(J57)&gt;7</formula>
    </cfRule>
  </conditionalFormatting>
  <conditionalFormatting sqref="B11:H12">
    <cfRule type="expression" dxfId="83" priority="41">
      <formula>DAY(B11)&lt;15</formula>
    </cfRule>
  </conditionalFormatting>
  <conditionalFormatting sqref="J11:P12">
    <cfRule type="expression" dxfId="82" priority="40">
      <formula>DAY(J11)&lt;15</formula>
    </cfRule>
  </conditionalFormatting>
  <conditionalFormatting sqref="B21:H22">
    <cfRule type="expression" dxfId="81" priority="39">
      <formula>DAY(B21)&lt;15</formula>
    </cfRule>
  </conditionalFormatting>
  <conditionalFormatting sqref="J21:P22">
    <cfRule type="expression" dxfId="80" priority="38">
      <formula>DAY(J21)&lt;15</formula>
    </cfRule>
  </conditionalFormatting>
  <conditionalFormatting sqref="J41:P43">
    <cfRule type="expression" dxfId="79" priority="37">
      <formula>DAY(J41)&lt;15</formula>
    </cfRule>
  </conditionalFormatting>
  <conditionalFormatting sqref="B41:H43">
    <cfRule type="expression" dxfId="78" priority="36">
      <formula>DAY(B41)&lt;15</formula>
    </cfRule>
  </conditionalFormatting>
  <conditionalFormatting sqref="J31:P32">
    <cfRule type="expression" dxfId="77" priority="35">
      <formula>DAY(J31)&lt;15</formula>
    </cfRule>
  </conditionalFormatting>
  <conditionalFormatting sqref="B31:H32">
    <cfRule type="expression" dxfId="76" priority="34">
      <formula>DAY(B31)&lt;15</formula>
    </cfRule>
  </conditionalFormatting>
  <conditionalFormatting sqref="B51:H52">
    <cfRule type="expression" dxfId="75" priority="33">
      <formula>DAY(B51)&lt;15</formula>
    </cfRule>
  </conditionalFormatting>
  <conditionalFormatting sqref="J51:P52">
    <cfRule type="expression" dxfId="74" priority="32">
      <formula>DAY(J51)&lt;15</formula>
    </cfRule>
  </conditionalFormatting>
  <conditionalFormatting sqref="B61:H62">
    <cfRule type="expression" dxfId="73" priority="31">
      <formula>DAY(B61)&lt;15</formula>
    </cfRule>
  </conditionalFormatting>
  <conditionalFormatting sqref="J61:P62">
    <cfRule type="expression" dxfId="72" priority="30">
      <formula>DAY(J61)&lt;15</formula>
    </cfRule>
  </conditionalFormatting>
  <conditionalFormatting sqref="J57:P62">
    <cfRule type="expression" dxfId="71" priority="1">
      <formula>VLOOKUP(J57,Samstagstermine,1,FALSE)=J57</formula>
    </cfRule>
    <cfRule type="expression" dxfId="59" priority="13">
      <formula>VLOOKUP(J57,Dezember,1,FALSE)=J57</formula>
    </cfRule>
  </conditionalFormatting>
  <conditionalFormatting sqref="J47:P52">
    <cfRule type="expression" dxfId="70" priority="2">
      <formula>VLOOKUP(J47,Samstagstermine,1,FALSE)=J47</formula>
    </cfRule>
    <cfRule type="expression" dxfId="57" priority="15">
      <formula>VLOOKUP(J47,Oktober,1,FALSE)=J47</formula>
    </cfRule>
  </conditionalFormatting>
  <conditionalFormatting sqref="J37:P42">
    <cfRule type="expression" dxfId="69" priority="3">
      <formula>VLOOKUP(J37,Samstagstermine,1,FALSE)=J37</formula>
    </cfRule>
    <cfRule type="expression" dxfId="55" priority="17">
      <formula>VLOOKUP(J37,August,1,FALSE)=J37</formula>
    </cfRule>
  </conditionalFormatting>
  <conditionalFormatting sqref="J27:P32">
    <cfRule type="expression" dxfId="68" priority="4">
      <formula>VLOOKUP(J27,Samstagstermine,1,FALSE)=J27</formula>
    </cfRule>
    <cfRule type="expression" dxfId="53" priority="19">
      <formula>VLOOKUP(J27,Juni,1,FALSE)=J27</formula>
    </cfRule>
  </conditionalFormatting>
  <conditionalFormatting sqref="J17:P22">
    <cfRule type="expression" dxfId="67" priority="5">
      <formula>VLOOKUP(J17,Samstagstermine,1,FALSE)=J17</formula>
    </cfRule>
    <cfRule type="expression" dxfId="52" priority="20">
      <formula>VLOOKUP(J17,April,1,FALSE)=J17</formula>
    </cfRule>
  </conditionalFormatting>
  <conditionalFormatting sqref="B57:H62">
    <cfRule type="expression" dxfId="66" priority="6">
      <formula>VLOOKUP(B57,Samstagstermine,1,FALSE)=B57</formula>
    </cfRule>
    <cfRule type="expression" dxfId="58" priority="14">
      <formula>VLOOKUP(B57,November,1,FALSE)=B57</formula>
    </cfRule>
  </conditionalFormatting>
  <conditionalFormatting sqref="B47:H52">
    <cfRule type="expression" dxfId="65" priority="7">
      <formula>VLOOKUP(B47,Samstagstermine,1,FALSE)=B47</formula>
    </cfRule>
    <cfRule type="expression" dxfId="56" priority="16">
      <formula>VLOOKUP(B47,September,1,FALSE)=B47</formula>
    </cfRule>
  </conditionalFormatting>
  <conditionalFormatting sqref="B37:H42">
    <cfRule type="expression" dxfId="64" priority="8">
      <formula>VLOOKUP(B37,Samstagstermine,1,FALSE)=B37</formula>
    </cfRule>
    <cfRule type="expression" dxfId="54" priority="18">
      <formula>VLOOKUP(B37,Juli,1,FALSE)=B37</formula>
    </cfRule>
  </conditionalFormatting>
  <conditionalFormatting sqref="B27:H32">
    <cfRule type="expression" dxfId="63" priority="9">
      <formula>VLOOKUP(B27,Samstagstermine,1,FALSE)=B27</formula>
    </cfRule>
    <cfRule type="expression" dxfId="50" priority="24">
      <formula>VLOOKUP(B27,Mai,1,FALSE)=B27</formula>
    </cfRule>
  </conditionalFormatting>
  <conditionalFormatting sqref="B17:H22">
    <cfRule type="expression" dxfId="62" priority="10">
      <formula>VLOOKUP(B17,Samstagstermine,1,FALSE)=B17</formula>
    </cfRule>
    <cfRule type="expression" dxfId="49" priority="25">
      <formula>VLOOKUP(B17,März,1,FALSE)=B17</formula>
    </cfRule>
  </conditionalFormatting>
  <conditionalFormatting sqref="J7:P12">
    <cfRule type="expression" dxfId="61" priority="11">
      <formula>VLOOKUP(J7,Samstagstermine,1,FALSE)=J7</formula>
    </cfRule>
    <cfRule type="expression" dxfId="51" priority="22">
      <formula>VLOOKUP(J7,Februar,1,FALSE)=J7</formula>
    </cfRule>
  </conditionalFormatting>
  <conditionalFormatting sqref="B7:H12">
    <cfRule type="expression" dxfId="60" priority="12">
      <formula>VLOOKUP(B7,Samstagstermine,1,FALSE)=B7</formula>
    </cfRule>
    <cfRule type="expression" dxfId="48" priority="28">
      <formula>VLOOKUP(B7,Januar,1,FALSE)=B7</formula>
    </cfRule>
  </conditionalFormatting>
  <printOptions horizontalCentered="1"/>
  <pageMargins left="0.25" right="0.25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3A34687-777D-4EA7-8A1C-1877FB58A4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18</vt:i4>
      </vt:variant>
    </vt:vector>
  </HeadingPairs>
  <TitlesOfParts>
    <vt:vector size="19" baseType="lpstr">
      <vt:lpstr>KALENDER</vt:lpstr>
      <vt:lpstr>April</vt:lpstr>
      <vt:lpstr>August</vt:lpstr>
      <vt:lpstr>CalendarYear</vt:lpstr>
      <vt:lpstr>CalYear</vt:lpstr>
      <vt:lpstr>Dezember</vt:lpstr>
      <vt:lpstr>Februar</vt:lpstr>
      <vt:lpstr>ImportantDates</vt:lpstr>
      <vt:lpstr>ImportantDatses</vt:lpstr>
      <vt:lpstr>Januar</vt:lpstr>
      <vt:lpstr>Juli</vt:lpstr>
      <vt:lpstr>Juni</vt:lpstr>
      <vt:lpstr>Mai</vt:lpstr>
      <vt:lpstr>März</vt:lpstr>
      <vt:lpstr>November</vt:lpstr>
      <vt:lpstr>Oktober</vt:lpstr>
      <vt:lpstr>Samstagstermine</vt:lpstr>
      <vt:lpstr>September</vt:lpstr>
      <vt:lpstr>WeekStart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Honecker, Anja</dc:creator>
  <cp:lastModifiedBy>#Anja#</cp:lastModifiedBy>
  <cp:lastPrinted>2016-02-03T12:14:36Z</cp:lastPrinted>
  <dcterms:created xsi:type="dcterms:W3CDTF">2016-01-11T12:42:33Z</dcterms:created>
  <dcterms:modified xsi:type="dcterms:W3CDTF">2016-09-17T11:39:35Z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TC040688969991</vt:lpwstr>
  </property>
</Properties>
</file>